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940" windowHeight="4815" tabRatio="946" activeTab="0"/>
  </bookViews>
  <sheets>
    <sheet name="PRESENTACION DAT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<sst xmlns="http://schemas.openxmlformats.org/spreadsheetml/2006/main" count="60" uniqueCount="27">
  <si>
    <t>PREESCOLAR</t>
  </si>
  <si>
    <t>MEDIA</t>
  </si>
  <si>
    <t>%</t>
  </si>
  <si>
    <t>PRIMARIA</t>
  </si>
  <si>
    <t>SECUNDARIA</t>
  </si>
  <si>
    <t>AÑOS</t>
  </si>
  <si>
    <t>POBLACIÓN EN EDAD ESCOLAR</t>
  </si>
  <si>
    <t>MATRICULADOS</t>
  </si>
  <si>
    <t>NIVEL</t>
  </si>
  <si>
    <t xml:space="preserve">POBLACIÓN </t>
  </si>
  <si>
    <t>MATRICULAS</t>
  </si>
  <si>
    <t>OFICIAL</t>
  </si>
  <si>
    <t>NO OFICIAL</t>
  </si>
  <si>
    <t>SECTORES</t>
  </si>
  <si>
    <t>MEDIA VOCACIONAL</t>
  </si>
  <si>
    <t>SUELDO</t>
  </si>
  <si>
    <t>PREESCOLAR  (5 AÑOS)</t>
  </si>
  <si>
    <t>BASICA PRIMARIA  (6-10 AÑOS)</t>
  </si>
  <si>
    <t>BASICA SECUNDARIA  (11-14 AÑOS)</t>
  </si>
  <si>
    <t>MEDIA VOCACIONAL  (15-16 AÑOS)</t>
  </si>
  <si>
    <t>SISTEMA DE INFORMACION REGIONAL "SIR"</t>
  </si>
  <si>
    <t>GOBERNACION DEL HUILA</t>
  </si>
  <si>
    <t>DEPARTAMENTO ADMINISTRATIVO DE PLANEACION</t>
  </si>
  <si>
    <t>2000 - 2013</t>
  </si>
  <si>
    <t>FUENTE: SECRETARIA DE EDUCACION DEPARTAMENTAL, SECRETARIA DE EDUCACION MUNICIPIO DE NEIVA, SECRETRARIA DE EDUCACION MUNICIPIO DE PITALITO, DANE.</t>
  </si>
  <si>
    <t>1. RESUMEN GENERAL DE LA EDUCACIÓN</t>
  </si>
  <si>
    <t>CONDENSADO MATRICULAS, POBLACION EN EDAD ESCOLAR Y COBERTURA POR NIVELES DE EDUCACION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</si>
</sst>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_ ;_ * \-#,##0.0_ ;_ * &quot;-&quot;?_ ;_ @_ "/>
    <numFmt numFmtId="175" formatCode="0.0"/>
    <numFmt numFmtId="176" formatCode="[$-240A]dddd\,\ dd&quot; de &quot;mmmm&quot; de &quot;yyyy"/>
    <numFmt numFmtId="177" formatCode="0.000000"/>
    <numFmt numFmtId="178" formatCode="0.00000"/>
    <numFmt numFmtId="179" formatCode="0.0000"/>
    <numFmt numFmtId="180" formatCode="0.000"/>
    <numFmt numFmtId="181" formatCode="#,##0.00;[Red]#,##0.00"/>
    <numFmt numFmtId="182" formatCode="[$-240A]hh:mm:ss\ AM/PM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7.55"/>
      <color indexed="8"/>
      <name val="Arial"/>
      <family val="0"/>
    </font>
    <font>
      <b/>
      <sz val="9.75"/>
      <color indexed="8"/>
      <name val="Arial"/>
      <family val="0"/>
    </font>
    <font>
      <sz val="6.7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7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49" applyFont="1" applyAlignment="1">
      <alignment/>
    </xf>
    <xf numFmtId="173" fontId="0" fillId="0" borderId="0" xfId="49" applyNumberFormat="1" applyFont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3" fontId="0" fillId="33" borderId="11" xfId="49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171" fontId="0" fillId="0" borderId="12" xfId="0" applyNumberFormat="1" applyFont="1" applyBorder="1" applyAlignment="1">
      <alignment vertical="center"/>
    </xf>
    <xf numFmtId="173" fontId="0" fillId="33" borderId="11" xfId="49" applyNumberFormat="1" applyFont="1" applyFill="1" applyBorder="1" applyAlignment="1">
      <alignment vertical="center"/>
    </xf>
    <xf numFmtId="173" fontId="0" fillId="0" borderId="11" xfId="49" applyNumberFormat="1" applyFont="1" applyBorder="1" applyAlignment="1">
      <alignment vertical="center"/>
    </xf>
    <xf numFmtId="173" fontId="0" fillId="0" borderId="11" xfId="49" applyNumberFormat="1" applyFont="1" applyBorder="1" applyAlignment="1">
      <alignment vertical="center"/>
    </xf>
    <xf numFmtId="173" fontId="0" fillId="33" borderId="11" xfId="49" applyNumberFormat="1" applyFont="1" applyFill="1" applyBorder="1" applyAlignment="1">
      <alignment vertical="center"/>
    </xf>
    <xf numFmtId="173" fontId="0" fillId="33" borderId="11" xfId="49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3" fontId="0" fillId="33" borderId="10" xfId="49" applyNumberFormat="1" applyFont="1" applyFill="1" applyBorder="1" applyAlignment="1" quotePrefix="1">
      <alignment horizontal="right" vertical="center"/>
    </xf>
    <xf numFmtId="2" fontId="0" fillId="0" borderId="14" xfId="0" applyNumberFormat="1" applyFont="1" applyBorder="1" applyAlignment="1">
      <alignment vertical="center"/>
    </xf>
    <xf numFmtId="173" fontId="0" fillId="0" borderId="10" xfId="49" applyNumberFormat="1" applyFont="1" applyBorder="1" applyAlignment="1">
      <alignment vertical="center"/>
    </xf>
    <xf numFmtId="171" fontId="0" fillId="33" borderId="12" xfId="49" applyNumberFormat="1" applyFont="1" applyFill="1" applyBorder="1" applyAlignment="1">
      <alignment vertical="center"/>
    </xf>
    <xf numFmtId="173" fontId="0" fillId="33" borderId="10" xfId="49" applyNumberFormat="1" applyFont="1" applyFill="1" applyBorder="1" applyAlignment="1">
      <alignment vertical="center"/>
    </xf>
    <xf numFmtId="2" fontId="0" fillId="33" borderId="14" xfId="49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3" fontId="0" fillId="0" borderId="0" xfId="49" applyNumberFormat="1" applyFont="1" applyBorder="1" applyAlignment="1">
      <alignment vertical="center"/>
    </xf>
    <xf numFmtId="173" fontId="0" fillId="33" borderId="0" xfId="49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3" fontId="0" fillId="33" borderId="19" xfId="49" applyNumberFormat="1" applyFont="1" applyFill="1" applyBorder="1" applyAlignment="1" quotePrefix="1">
      <alignment horizontal="right" vertical="center"/>
    </xf>
    <xf numFmtId="173" fontId="0" fillId="33" borderId="19" xfId="49" applyNumberFormat="1" applyFont="1" applyFill="1" applyBorder="1" applyAlignment="1">
      <alignment vertical="center"/>
    </xf>
    <xf numFmtId="173" fontId="0" fillId="0" borderId="19" xfId="49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173" fontId="0" fillId="33" borderId="19" xfId="49" applyNumberFormat="1" applyFont="1" applyFill="1" applyBorder="1" applyAlignment="1" quotePrefix="1">
      <alignment horizontal="left" vertical="center"/>
    </xf>
    <xf numFmtId="173" fontId="0" fillId="0" borderId="19" xfId="49" applyNumberFormat="1" applyFont="1" applyBorder="1" applyAlignment="1">
      <alignment horizontal="left" vertical="center"/>
    </xf>
    <xf numFmtId="173" fontId="0" fillId="33" borderId="19" xfId="49" applyNumberFormat="1" applyFont="1" applyFill="1" applyBorder="1" applyAlignment="1">
      <alignment horizontal="left" vertical="center"/>
    </xf>
    <xf numFmtId="173" fontId="0" fillId="0" borderId="13" xfId="49" applyNumberFormat="1" applyFont="1" applyBorder="1" applyAlignment="1">
      <alignment horizontal="left" vertical="center"/>
    </xf>
    <xf numFmtId="171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/>
    </xf>
    <xf numFmtId="173" fontId="0" fillId="33" borderId="19" xfId="49" applyNumberFormat="1" applyFont="1" applyFill="1" applyBorder="1" applyAlignment="1">
      <alignment horizontal="right" vertical="center"/>
    </xf>
    <xf numFmtId="173" fontId="0" fillId="0" borderId="19" xfId="49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7" fillId="34" borderId="33" xfId="0" applyNumberFormat="1" applyFont="1" applyFill="1" applyBorder="1" applyAlignment="1">
      <alignment vertical="center"/>
    </xf>
    <xf numFmtId="0" fontId="7" fillId="34" borderId="34" xfId="0" applyNumberFormat="1" applyFont="1" applyFill="1" applyBorder="1" applyAlignment="1">
      <alignment vertical="center"/>
    </xf>
    <xf numFmtId="0" fontId="7" fillId="34" borderId="35" xfId="0" applyNumberFormat="1" applyFont="1" applyFill="1" applyBorder="1" applyAlignment="1">
      <alignment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EN EDAD ESCOLAR
2002 </a:t>
            </a:r>
          </a:p>
        </c:rich>
      </c:tx>
      <c:layout>
        <c:manualLayout>
          <c:xMode val="factor"/>
          <c:yMode val="factor"/>
          <c:x val="0.02975"/>
          <c:y val="-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3545"/>
          <c:w val="0.4835"/>
          <c:h val="0.34425"/>
        </c:manualLayout>
      </c:layout>
      <c:pie3D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POBLACIÓN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Hoja1!$A$5:$A$8</c:f>
              <c:strCache/>
            </c:strRef>
          </c:cat>
          <c:val>
            <c:numRef>
              <c:f>Hoja1!$B$5:$B$8</c:f>
              <c:numCache/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Hoja1!$A$5:$A$8</c:f>
              <c:strCache/>
            </c:strRef>
          </c:cat>
          <c:val>
            <c:numRef>
              <c:f>Hoja1!$C$5:$C$8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55"/>
          <c:w val="0.994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D2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MATRICULAS SEGUN NIVEL EDUCATIVO
2002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35475"/>
          <c:w val="0.535"/>
          <c:h val="0.31775"/>
        </c:manualLayout>
      </c:layout>
      <c:pie3DChart>
        <c:varyColors val="1"/>
        <c:ser>
          <c:idx val="0"/>
          <c:order val="0"/>
          <c:tx>
            <c:strRef>
              <c:f>Hoja1!$B$18</c:f>
              <c:strCache>
                <c:ptCount val="1"/>
                <c:pt idx="0">
                  <c:v>MATRICULAS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Hoja1!$A$19:$A$22</c:f>
              <c:strCache/>
            </c:strRef>
          </c:cat>
          <c:val>
            <c:numRef>
              <c:f>Hoja1!$B$19:$B$22</c:f>
              <c:numCache/>
            </c:numRef>
          </c:val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Hoja1!$A$19:$A$22</c:f>
              <c:strCache/>
            </c:strRef>
          </c:cat>
          <c:val>
            <c:numRef>
              <c:f>Hoja1!$C$19:$C$22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825"/>
          <c:w val="0.905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EDUCACION PREESCOLAR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5"/>
          <c:y val="0.31175"/>
          <c:w val="0.5265"/>
          <c:h val="0.355"/>
        </c:manualLayout>
      </c:layout>
      <c:pie3DChart>
        <c:varyColors val="1"/>
        <c:ser>
          <c:idx val="0"/>
          <c:order val="0"/>
          <c:tx>
            <c:strRef>
              <c:f>Hoja1!$B$31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Hoja1!$A$32:$A$33</c:f>
              <c:strCache/>
            </c:strRef>
          </c:cat>
          <c:val>
            <c:numRef>
              <c:f>Hoja1!$B$32:$B$33</c:f>
              <c:numCache/>
            </c:numRef>
          </c:val>
        </c:ser>
        <c:ser>
          <c:idx val="1"/>
          <c:order val="1"/>
          <c:tx>
            <c:strRef>
              <c:f>Hoja1!$C$31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Hoja1!$A$32:$A$33</c:f>
              <c:strCache/>
            </c:strRef>
          </c:cat>
          <c:val>
            <c:numRef>
              <c:f>Hoja1!$C$32:$C$33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25"/>
          <c:y val="0.86025"/>
          <c:w val="0.611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EDUCACION BASICA PRIMARIA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31725"/>
          <c:w val="0.6355"/>
          <c:h val="0.435"/>
        </c:manualLayout>
      </c:layout>
      <c:pie3DChart>
        <c:varyColors val="1"/>
        <c:ser>
          <c:idx val="0"/>
          <c:order val="0"/>
          <c:tx>
            <c:strRef>
              <c:f>Hoja1!$B$44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Hoja1!$A$45:$A$46</c:f>
              <c:strCache/>
            </c:strRef>
          </c:cat>
          <c:val>
            <c:numRef>
              <c:f>Hoja1!$B$45:$B$46</c:f>
              <c:numCache/>
            </c:numRef>
          </c:val>
        </c:ser>
        <c:ser>
          <c:idx val="1"/>
          <c:order val="1"/>
          <c:tx>
            <c:strRef>
              <c:f>Hoja1!$C$44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Hoja1!$A$45:$A$46</c:f>
              <c:strCache/>
            </c:strRef>
          </c:cat>
          <c:val>
            <c:numRef>
              <c:f>Hoja1!$C$45:$C$46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"/>
          <c:y val="0.88175"/>
          <c:w val="0.482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EDUCACION BASICA SECUNDARIA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"/>
          <c:y val="0.28225"/>
          <c:w val="0.52175"/>
          <c:h val="0.3785"/>
        </c:manualLayout>
      </c:layout>
      <c:pie3DChart>
        <c:varyColors val="1"/>
        <c:ser>
          <c:idx val="0"/>
          <c:order val="0"/>
          <c:tx>
            <c:strRef>
              <c:f>Hoja1!$B$57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Hoja1!$A$58:$A$59</c:f>
              <c:strCache/>
            </c:strRef>
          </c:cat>
          <c:val>
            <c:numRef>
              <c:f>Hoja1!$B$58:$B$59</c:f>
              <c:numCache/>
            </c:numRef>
          </c:val>
        </c:ser>
        <c:ser>
          <c:idx val="1"/>
          <c:order val="1"/>
          <c:tx>
            <c:strRef>
              <c:f>Hoja1!$C$57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Hoja1!$A$58:$A$59</c:f>
              <c:strCache/>
            </c:strRef>
          </c:cat>
          <c:val>
            <c:numRef>
              <c:f>Hoja1!$C$58:$C$59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8475"/>
          <c:w val="0.552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EDUCACION MEDIA VOCACIONAL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298"/>
          <c:w val="0.62825"/>
          <c:h val="0.4305"/>
        </c:manualLayout>
      </c:layout>
      <c:pie3DChart>
        <c:varyColors val="1"/>
        <c:ser>
          <c:idx val="0"/>
          <c:order val="0"/>
          <c:tx>
            <c:strRef>
              <c:f>Hoja1!$B$69</c:f>
              <c:strCache>
                <c:ptCount val="1"/>
                <c:pt idx="0">
                  <c:v>MEDIA VOCACIONAL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Hoja1!$A$70:$A$71</c:f>
              <c:strCache/>
            </c:strRef>
          </c:cat>
          <c:val>
            <c:numRef>
              <c:f>Hoja1!$B$70:$B$71</c:f>
              <c:numCache/>
            </c:numRef>
          </c:val>
        </c:ser>
        <c:ser>
          <c:idx val="1"/>
          <c:order val="1"/>
          <c:tx>
            <c:strRef>
              <c:f>Hoja1!$C$69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Hoja1!$A$70:$A$71</c:f>
              <c:strCache/>
            </c:strRef>
          </c:cat>
          <c:val>
            <c:numRef>
              <c:f>Hoja1!$C$70:$C$71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7775"/>
          <c:w val="0.529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85725</xdr:rowOff>
    </xdr:from>
    <xdr:to>
      <xdr:col>7</xdr:col>
      <xdr:colOff>581025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971800" y="409575"/>
        <a:ext cx="3295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16</xdr:row>
      <xdr:rowOff>28575</xdr:rowOff>
    </xdr:from>
    <xdr:to>
      <xdr:col>7</xdr:col>
      <xdr:colOff>457200</xdr:colOff>
      <xdr:row>29</xdr:row>
      <xdr:rowOff>76200</xdr:rowOff>
    </xdr:to>
    <xdr:graphicFrame>
      <xdr:nvGraphicFramePr>
        <xdr:cNvPr id="2" name="Chart 3"/>
        <xdr:cNvGraphicFramePr/>
      </xdr:nvGraphicFramePr>
      <xdr:xfrm>
        <a:off x="2943225" y="2619375"/>
        <a:ext cx="32004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285750</xdr:colOff>
      <xdr:row>30</xdr:row>
      <xdr:rowOff>142875</xdr:rowOff>
    </xdr:from>
    <xdr:to>
      <xdr:col>7</xdr:col>
      <xdr:colOff>361950</xdr:colOff>
      <xdr:row>42</xdr:row>
      <xdr:rowOff>57150</xdr:rowOff>
    </xdr:to>
    <xdr:graphicFrame>
      <xdr:nvGraphicFramePr>
        <xdr:cNvPr id="3" name="Chart 5"/>
        <xdr:cNvGraphicFramePr/>
      </xdr:nvGraphicFramePr>
      <xdr:xfrm>
        <a:off x="2924175" y="5000625"/>
        <a:ext cx="31242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285750</xdr:colOff>
      <xdr:row>43</xdr:row>
      <xdr:rowOff>114300</xdr:rowOff>
    </xdr:from>
    <xdr:to>
      <xdr:col>7</xdr:col>
      <xdr:colOff>381000</xdr:colOff>
      <xdr:row>55</xdr:row>
      <xdr:rowOff>28575</xdr:rowOff>
    </xdr:to>
    <xdr:graphicFrame>
      <xdr:nvGraphicFramePr>
        <xdr:cNvPr id="4" name="Chart 7"/>
        <xdr:cNvGraphicFramePr/>
      </xdr:nvGraphicFramePr>
      <xdr:xfrm>
        <a:off x="2924175" y="7077075"/>
        <a:ext cx="31432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56</xdr:row>
      <xdr:rowOff>19050</xdr:rowOff>
    </xdr:from>
    <xdr:to>
      <xdr:col>7</xdr:col>
      <xdr:colOff>419100</xdr:colOff>
      <xdr:row>67</xdr:row>
      <xdr:rowOff>9525</xdr:rowOff>
    </xdr:to>
    <xdr:graphicFrame>
      <xdr:nvGraphicFramePr>
        <xdr:cNvPr id="5" name="Chart 8"/>
        <xdr:cNvGraphicFramePr/>
      </xdr:nvGraphicFramePr>
      <xdr:xfrm>
        <a:off x="2914650" y="9086850"/>
        <a:ext cx="3190875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68</xdr:row>
      <xdr:rowOff>28575</xdr:rowOff>
    </xdr:from>
    <xdr:to>
      <xdr:col>7</xdr:col>
      <xdr:colOff>438150</xdr:colOff>
      <xdr:row>79</xdr:row>
      <xdr:rowOff>123825</xdr:rowOff>
    </xdr:to>
    <xdr:graphicFrame>
      <xdr:nvGraphicFramePr>
        <xdr:cNvPr id="6" name="Chart 9"/>
        <xdr:cNvGraphicFramePr/>
      </xdr:nvGraphicFramePr>
      <xdr:xfrm>
        <a:off x="2962275" y="11039475"/>
        <a:ext cx="316230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PageLayoutView="0" workbookViewId="0" topLeftCell="A1">
      <selection activeCell="Q14" sqref="Q14"/>
    </sheetView>
  </sheetViews>
  <sheetFormatPr defaultColWidth="11.421875" defaultRowHeight="12.75"/>
  <cols>
    <col min="1" max="1" width="8.140625" style="1" customWidth="1"/>
    <col min="2" max="2" width="15.7109375" style="1" customWidth="1"/>
    <col min="3" max="3" width="12.421875" style="1" customWidth="1"/>
    <col min="4" max="4" width="6.8515625" style="1" customWidth="1"/>
    <col min="5" max="5" width="15.8515625" style="1" customWidth="1"/>
    <col min="6" max="6" width="12.421875" style="1" customWidth="1"/>
    <col min="7" max="7" width="8.28125" style="1" customWidth="1"/>
    <col min="8" max="8" width="16.140625" style="1" customWidth="1"/>
    <col min="9" max="9" width="12.28125" style="1" customWidth="1"/>
    <col min="10" max="10" width="7.57421875" style="1" customWidth="1"/>
    <col min="11" max="11" width="16.28125" style="1" customWidth="1"/>
    <col min="12" max="12" width="12.140625" style="1" customWidth="1"/>
    <col min="13" max="13" width="7.421875" style="1" customWidth="1"/>
    <col min="14" max="16384" width="11.421875" style="1" customWidth="1"/>
  </cols>
  <sheetData>
    <row r="1" spans="1:13" ht="16.5" customHeight="1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3.5" customHeight="1">
      <c r="A2" s="77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5.75" customHeight="1" thickBo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ht="8.25" customHeight="1" thickBot="1"/>
    <row r="5" spans="1:13" s="11" customFormat="1" ht="14.25" customHeight="1">
      <c r="A5" s="86" t="s">
        <v>25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s="11" customFormat="1" ht="14.25" customHeight="1" thickBot="1">
      <c r="A6" s="89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7" s="11" customFormat="1" ht="4.5" customHeight="1" thickBot="1">
      <c r="A7" s="12"/>
      <c r="B7" s="12"/>
      <c r="C7" s="12"/>
      <c r="D7" s="12"/>
      <c r="E7" s="12"/>
      <c r="F7" s="12"/>
      <c r="G7" s="12"/>
    </row>
    <row r="8" spans="1:13" s="11" customFormat="1" ht="15" customHeight="1" thickBot="1">
      <c r="A8" s="92" t="s">
        <v>23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s="11" customFormat="1" ht="6" customHeight="1" thickBot="1">
      <c r="A9" s="10"/>
      <c r="B9" s="10"/>
      <c r="C9" s="10"/>
      <c r="D9" s="10"/>
      <c r="E9" s="10"/>
      <c r="F9" s="10"/>
      <c r="G9" s="10"/>
      <c r="H9" s="1"/>
      <c r="I9" s="1"/>
      <c r="J9" s="1"/>
      <c r="K9" s="1"/>
      <c r="L9" s="1"/>
      <c r="M9" s="1"/>
    </row>
    <row r="10" spans="1:13" ht="18" customHeight="1">
      <c r="A10" s="72" t="s">
        <v>5</v>
      </c>
      <c r="B10" s="69" t="s">
        <v>16</v>
      </c>
      <c r="C10" s="70"/>
      <c r="D10" s="71"/>
      <c r="E10" s="69" t="s">
        <v>17</v>
      </c>
      <c r="F10" s="70"/>
      <c r="G10" s="71"/>
      <c r="H10" s="69" t="s">
        <v>18</v>
      </c>
      <c r="I10" s="70"/>
      <c r="J10" s="71"/>
      <c r="K10" s="70" t="s">
        <v>19</v>
      </c>
      <c r="L10" s="70"/>
      <c r="M10" s="71"/>
    </row>
    <row r="11" spans="1:13" ht="24.75" customHeight="1">
      <c r="A11" s="73"/>
      <c r="B11" s="65" t="s">
        <v>7</v>
      </c>
      <c r="C11" s="66" t="s">
        <v>6</v>
      </c>
      <c r="D11" s="67" t="s">
        <v>2</v>
      </c>
      <c r="E11" s="65" t="s">
        <v>7</v>
      </c>
      <c r="F11" s="66" t="s">
        <v>6</v>
      </c>
      <c r="G11" s="67" t="s">
        <v>2</v>
      </c>
      <c r="H11" s="65" t="s">
        <v>7</v>
      </c>
      <c r="I11" s="66" t="s">
        <v>6</v>
      </c>
      <c r="J11" s="67" t="s">
        <v>2</v>
      </c>
      <c r="K11" s="68" t="s">
        <v>7</v>
      </c>
      <c r="L11" s="66" t="s">
        <v>6</v>
      </c>
      <c r="M11" s="67" t="s">
        <v>2</v>
      </c>
    </row>
    <row r="12" spans="1:13" s="2" customFormat="1" ht="9" customHeight="1">
      <c r="A12" s="48"/>
      <c r="B12" s="49"/>
      <c r="C12" s="14"/>
      <c r="D12" s="15"/>
      <c r="E12" s="49"/>
      <c r="F12" s="14"/>
      <c r="G12" s="15"/>
      <c r="H12" s="49"/>
      <c r="I12" s="14"/>
      <c r="J12" s="15"/>
      <c r="K12" s="13"/>
      <c r="L12" s="14"/>
      <c r="M12" s="32"/>
    </row>
    <row r="13" spans="1:13" s="2" customFormat="1" ht="15.75" customHeight="1">
      <c r="A13" s="25">
        <v>2000</v>
      </c>
      <c r="B13" s="50">
        <v>16180</v>
      </c>
      <c r="C13" s="16">
        <v>24398</v>
      </c>
      <c r="D13" s="17">
        <f aca="true" t="shared" si="0" ref="D13:D24">+B13/C13*100</f>
        <v>66.31691122223134</v>
      </c>
      <c r="E13" s="54">
        <v>136533</v>
      </c>
      <c r="F13" s="16">
        <v>115587</v>
      </c>
      <c r="G13" s="18">
        <f aca="true" t="shared" si="1" ref="G13:G24">E13/F13*100</f>
        <v>118.12141503802331</v>
      </c>
      <c r="H13" s="50">
        <v>59424</v>
      </c>
      <c r="I13" s="16">
        <v>81308</v>
      </c>
      <c r="J13" s="18">
        <f aca="true" t="shared" si="2" ref="J13:J24">+H13/I13*100</f>
        <v>73.08505928075958</v>
      </c>
      <c r="K13" s="26">
        <v>20632</v>
      </c>
      <c r="L13" s="16">
        <v>37394</v>
      </c>
      <c r="M13" s="27">
        <f aca="true" t="shared" si="3" ref="M13:M24">+K13/L13*100</f>
        <v>55.174626945499284</v>
      </c>
    </row>
    <row r="14" spans="1:13" ht="15.75" customHeight="1">
      <c r="A14" s="25">
        <v>2001</v>
      </c>
      <c r="B14" s="62">
        <v>16455</v>
      </c>
      <c r="C14" s="20">
        <v>24291</v>
      </c>
      <c r="D14" s="17">
        <f t="shared" si="0"/>
        <v>67.74113869334322</v>
      </c>
      <c r="E14" s="54">
        <v>129401</v>
      </c>
      <c r="F14" s="16">
        <v>117721</v>
      </c>
      <c r="G14" s="18">
        <f t="shared" si="1"/>
        <v>109.9217641712184</v>
      </c>
      <c r="H14" s="50">
        <v>60315</v>
      </c>
      <c r="I14" s="16">
        <v>83255</v>
      </c>
      <c r="J14" s="18">
        <f t="shared" si="2"/>
        <v>72.44609933337337</v>
      </c>
      <c r="K14" s="26">
        <v>19990</v>
      </c>
      <c r="L14" s="16">
        <v>38149</v>
      </c>
      <c r="M14" s="27">
        <f t="shared" si="3"/>
        <v>52.39980078114761</v>
      </c>
    </row>
    <row r="15" spans="1:13" ht="15.75" customHeight="1">
      <c r="A15" s="25">
        <v>2002</v>
      </c>
      <c r="B15" s="63">
        <v>18645</v>
      </c>
      <c r="C15" s="20">
        <v>24173</v>
      </c>
      <c r="D15" s="17">
        <f t="shared" si="0"/>
        <v>77.13151036280146</v>
      </c>
      <c r="E15" s="55">
        <v>144391</v>
      </c>
      <c r="F15" s="20">
        <v>119234</v>
      </c>
      <c r="G15" s="18">
        <f t="shared" si="1"/>
        <v>121.09884764412836</v>
      </c>
      <c r="H15" s="52">
        <v>64466</v>
      </c>
      <c r="I15" s="20">
        <v>85560</v>
      </c>
      <c r="J15" s="18">
        <f t="shared" si="2"/>
        <v>75.34595605423094</v>
      </c>
      <c r="K15" s="28">
        <v>19671</v>
      </c>
      <c r="L15" s="20">
        <v>38907</v>
      </c>
      <c r="M15" s="27">
        <f t="shared" si="3"/>
        <v>50.55902536818567</v>
      </c>
    </row>
    <row r="16" spans="1:13" ht="15.75" customHeight="1">
      <c r="A16" s="25">
        <v>2003</v>
      </c>
      <c r="B16" s="62">
        <v>20870</v>
      </c>
      <c r="C16" s="20">
        <v>24007</v>
      </c>
      <c r="D16" s="17">
        <f t="shared" si="0"/>
        <v>86.93297788145125</v>
      </c>
      <c r="E16" s="56">
        <v>144395</v>
      </c>
      <c r="F16" s="22">
        <v>119998</v>
      </c>
      <c r="G16" s="18">
        <f t="shared" si="1"/>
        <v>120.3311721862031</v>
      </c>
      <c r="H16" s="51">
        <v>63545</v>
      </c>
      <c r="I16" s="22">
        <v>88107</v>
      </c>
      <c r="J16" s="29">
        <f t="shared" si="2"/>
        <v>72.12253282940061</v>
      </c>
      <c r="K16" s="30">
        <v>17546</v>
      </c>
      <c r="L16" s="22">
        <v>39727</v>
      </c>
      <c r="M16" s="31">
        <f t="shared" si="3"/>
        <v>44.16643592518942</v>
      </c>
    </row>
    <row r="17" spans="1:13" ht="15.75" customHeight="1">
      <c r="A17" s="25">
        <v>2004</v>
      </c>
      <c r="B17" s="50">
        <v>21015</v>
      </c>
      <c r="C17" s="16">
        <v>23793</v>
      </c>
      <c r="D17" s="17">
        <f t="shared" si="0"/>
        <v>88.32429706216114</v>
      </c>
      <c r="E17" s="54">
        <v>146003</v>
      </c>
      <c r="F17" s="16">
        <v>119967</v>
      </c>
      <c r="G17" s="18">
        <f t="shared" si="1"/>
        <v>121.70263489126177</v>
      </c>
      <c r="H17" s="50">
        <v>68931</v>
      </c>
      <c r="I17" s="16">
        <v>90612</v>
      </c>
      <c r="J17" s="29">
        <f t="shared" si="2"/>
        <v>76.07270560190703</v>
      </c>
      <c r="K17" s="26">
        <v>19245</v>
      </c>
      <c r="L17" s="16">
        <v>40808</v>
      </c>
      <c r="M17" s="31">
        <f t="shared" si="3"/>
        <v>47.15987061360518</v>
      </c>
    </row>
    <row r="18" spans="1:13" ht="15.75" customHeight="1">
      <c r="A18" s="25">
        <v>2005</v>
      </c>
      <c r="B18" s="50">
        <v>21100</v>
      </c>
      <c r="C18" s="23">
        <v>23569</v>
      </c>
      <c r="D18" s="24">
        <f t="shared" si="0"/>
        <v>89.52437523866095</v>
      </c>
      <c r="E18" s="54">
        <v>137284</v>
      </c>
      <c r="F18" s="23">
        <v>119319</v>
      </c>
      <c r="G18" s="18">
        <f t="shared" si="1"/>
        <v>115.0562777093338</v>
      </c>
      <c r="H18" s="50">
        <v>70207</v>
      </c>
      <c r="I18" s="23">
        <v>92632</v>
      </c>
      <c r="J18" s="29">
        <f t="shared" si="2"/>
        <v>75.791303221349</v>
      </c>
      <c r="K18" s="26">
        <v>19719</v>
      </c>
      <c r="L18" s="23">
        <v>42080</v>
      </c>
      <c r="M18" s="31">
        <f t="shared" si="3"/>
        <v>46.860741444866925</v>
      </c>
    </row>
    <row r="19" spans="1:13" ht="15.75" customHeight="1">
      <c r="A19" s="25">
        <v>2006</v>
      </c>
      <c r="B19" s="62">
        <v>21574</v>
      </c>
      <c r="C19" s="21">
        <v>23500</v>
      </c>
      <c r="D19" s="24">
        <f t="shared" si="0"/>
        <v>91.80425531914894</v>
      </c>
      <c r="E19" s="54">
        <v>132768</v>
      </c>
      <c r="F19" s="23">
        <v>119628</v>
      </c>
      <c r="G19" s="18">
        <f t="shared" si="1"/>
        <v>110.98405055672585</v>
      </c>
      <c r="H19" s="50">
        <v>62855</v>
      </c>
      <c r="I19" s="23">
        <v>94012</v>
      </c>
      <c r="J19" s="29">
        <f t="shared" si="2"/>
        <v>66.85848615070417</v>
      </c>
      <c r="K19" s="26">
        <v>21809</v>
      </c>
      <c r="L19" s="23">
        <v>43368</v>
      </c>
      <c r="M19" s="31">
        <f t="shared" si="3"/>
        <v>50.28823095369857</v>
      </c>
    </row>
    <row r="20" spans="1:13" ht="15.75" customHeight="1">
      <c r="A20" s="25">
        <v>2007</v>
      </c>
      <c r="B20" s="63">
        <v>21237</v>
      </c>
      <c r="C20" s="21">
        <v>23148</v>
      </c>
      <c r="D20" s="17">
        <f t="shared" si="0"/>
        <v>91.74442716433386</v>
      </c>
      <c r="E20" s="55">
        <v>132052</v>
      </c>
      <c r="F20" s="21">
        <v>119215</v>
      </c>
      <c r="G20" s="18">
        <f>E20/F20*100</f>
        <v>110.767940275972</v>
      </c>
      <c r="H20" s="50">
        <v>72897</v>
      </c>
      <c r="I20" s="23">
        <v>94894</v>
      </c>
      <c r="J20" s="29">
        <f t="shared" si="2"/>
        <v>76.81939848673255</v>
      </c>
      <c r="K20" s="26">
        <v>21173</v>
      </c>
      <c r="L20" s="23">
        <v>44685</v>
      </c>
      <c r="M20" s="31">
        <f t="shared" si="3"/>
        <v>47.38279064563052</v>
      </c>
    </row>
    <row r="21" spans="1:13" ht="15.75" customHeight="1">
      <c r="A21" s="25">
        <v>2008</v>
      </c>
      <c r="B21" s="63">
        <v>19395</v>
      </c>
      <c r="C21" s="21">
        <v>22855</v>
      </c>
      <c r="D21" s="17">
        <f t="shared" si="0"/>
        <v>84.8610807263181</v>
      </c>
      <c r="E21" s="55">
        <v>125894</v>
      </c>
      <c r="F21" s="21">
        <v>117945</v>
      </c>
      <c r="G21" s="18">
        <f t="shared" si="1"/>
        <v>106.7395820085633</v>
      </c>
      <c r="H21" s="50">
        <v>74166</v>
      </c>
      <c r="I21" s="23">
        <v>95277</v>
      </c>
      <c r="J21" s="29">
        <f t="shared" si="2"/>
        <v>77.84250133820333</v>
      </c>
      <c r="K21" s="26">
        <v>21088</v>
      </c>
      <c r="L21" s="23">
        <v>45874</v>
      </c>
      <c r="M21" s="31">
        <f t="shared" si="3"/>
        <v>45.96939442821642</v>
      </c>
    </row>
    <row r="22" spans="1:13" ht="15.75" customHeight="1">
      <c r="A22" s="25">
        <v>2009</v>
      </c>
      <c r="B22" s="63">
        <v>21914</v>
      </c>
      <c r="C22" s="21">
        <v>22590</v>
      </c>
      <c r="D22" s="17">
        <f t="shared" si="0"/>
        <v>97.0075254537406</v>
      </c>
      <c r="E22" s="55">
        <v>125103</v>
      </c>
      <c r="F22" s="21">
        <v>116286</v>
      </c>
      <c r="G22" s="18">
        <f t="shared" si="1"/>
        <v>107.58216810278107</v>
      </c>
      <c r="H22" s="50">
        <v>72077</v>
      </c>
      <c r="I22" s="23">
        <v>95123</v>
      </c>
      <c r="J22" s="29">
        <f t="shared" si="2"/>
        <v>75.77242097074316</v>
      </c>
      <c r="K22" s="26">
        <v>20475</v>
      </c>
      <c r="L22" s="23">
        <v>46635</v>
      </c>
      <c r="M22" s="31">
        <f t="shared" si="3"/>
        <v>43.904792537793504</v>
      </c>
    </row>
    <row r="23" spans="1:13" ht="15.75" customHeight="1">
      <c r="A23" s="25">
        <v>2010</v>
      </c>
      <c r="B23" s="63">
        <v>21109</v>
      </c>
      <c r="C23" s="21">
        <v>22447</v>
      </c>
      <c r="D23" s="17">
        <f t="shared" si="0"/>
        <v>94.0392925557981</v>
      </c>
      <c r="E23" s="55">
        <v>122829</v>
      </c>
      <c r="F23" s="21">
        <v>114663</v>
      </c>
      <c r="G23" s="18">
        <f t="shared" si="1"/>
        <v>107.12173935794458</v>
      </c>
      <c r="H23" s="50">
        <v>79159</v>
      </c>
      <c r="I23" s="23">
        <v>94429</v>
      </c>
      <c r="J23" s="29">
        <f t="shared" si="2"/>
        <v>83.8291202914359</v>
      </c>
      <c r="K23" s="26">
        <v>23525</v>
      </c>
      <c r="L23" s="23">
        <v>46845</v>
      </c>
      <c r="M23" s="31">
        <f t="shared" si="3"/>
        <v>50.21880670295656</v>
      </c>
    </row>
    <row r="24" spans="1:13" ht="15.75" customHeight="1">
      <c r="A24" s="25">
        <v>2011</v>
      </c>
      <c r="B24" s="63">
        <v>21687</v>
      </c>
      <c r="C24" s="21">
        <v>22436</v>
      </c>
      <c r="D24" s="17">
        <f t="shared" si="0"/>
        <v>96.66161526118738</v>
      </c>
      <c r="E24" s="55">
        <v>119379</v>
      </c>
      <c r="F24" s="21">
        <v>113424</v>
      </c>
      <c r="G24" s="18">
        <f t="shared" si="1"/>
        <v>105.25021159542953</v>
      </c>
      <c r="H24" s="50">
        <v>78816</v>
      </c>
      <c r="I24" s="23">
        <v>93357</v>
      </c>
      <c r="J24" s="29">
        <f t="shared" si="2"/>
        <v>84.42430669365983</v>
      </c>
      <c r="K24" s="26">
        <v>23785</v>
      </c>
      <c r="L24" s="23">
        <v>46739</v>
      </c>
      <c r="M24" s="31">
        <f t="shared" si="3"/>
        <v>50.88897922505831</v>
      </c>
    </row>
    <row r="25" spans="1:13" ht="15.75" customHeight="1">
      <c r="A25" s="25">
        <v>2012</v>
      </c>
      <c r="B25" s="63">
        <v>22715</v>
      </c>
      <c r="C25" s="38">
        <v>22447</v>
      </c>
      <c r="D25" s="17">
        <f>+B25/C25*100</f>
        <v>101.19392346416004</v>
      </c>
      <c r="E25" s="57">
        <v>117125</v>
      </c>
      <c r="F25" s="21">
        <v>112645</v>
      </c>
      <c r="G25" s="58">
        <f>E25/F25*100</f>
        <v>103.97709618713658</v>
      </c>
      <c r="H25" s="51">
        <v>76173</v>
      </c>
      <c r="I25" s="39">
        <v>92078</v>
      </c>
      <c r="J25" s="29">
        <f>+H25/I25*100</f>
        <v>82.72660135971677</v>
      </c>
      <c r="K25" s="39">
        <v>23237</v>
      </c>
      <c r="L25" s="19">
        <v>46408</v>
      </c>
      <c r="M25" s="31">
        <f>+K25/L25*100</f>
        <v>50.0711084295811</v>
      </c>
    </row>
    <row r="26" spans="1:13" ht="15.75" customHeight="1">
      <c r="A26" s="41">
        <v>2013</v>
      </c>
      <c r="B26" s="63">
        <v>22098</v>
      </c>
      <c r="C26" s="38">
        <v>22438</v>
      </c>
      <c r="D26" s="17">
        <f>+B26/C26*100</f>
        <v>98.48471343256975</v>
      </c>
      <c r="E26" s="57">
        <v>116132</v>
      </c>
      <c r="F26" s="21">
        <v>112198</v>
      </c>
      <c r="G26" s="58">
        <f>E26/F26*100</f>
        <v>103.50630136009555</v>
      </c>
      <c r="H26" s="51">
        <v>76913</v>
      </c>
      <c r="I26" s="39">
        <v>90981</v>
      </c>
      <c r="J26" s="29">
        <f>+H26/I26*100</f>
        <v>84.5374308921643</v>
      </c>
      <c r="K26" s="39">
        <v>23858</v>
      </c>
      <c r="L26" s="19">
        <v>45844</v>
      </c>
      <c r="M26" s="31">
        <f>+K26/L26*100</f>
        <v>52.04170665735974</v>
      </c>
    </row>
    <row r="27" spans="1:13" s="40" customFormat="1" ht="12.75" customHeight="1" thickBot="1">
      <c r="A27" s="42"/>
      <c r="B27" s="64"/>
      <c r="C27" s="43"/>
      <c r="D27" s="53"/>
      <c r="E27" s="42"/>
      <c r="F27" s="44"/>
      <c r="G27" s="59"/>
      <c r="H27" s="60"/>
      <c r="I27" s="45"/>
      <c r="J27" s="61"/>
      <c r="K27" s="45"/>
      <c r="L27" s="46"/>
      <c r="M27" s="47"/>
    </row>
    <row r="28" spans="1:8" ht="7.5" customHeight="1" thickBot="1">
      <c r="A28" s="34"/>
      <c r="B28" s="34"/>
      <c r="C28" s="34"/>
      <c r="D28" s="34"/>
      <c r="E28" s="35"/>
      <c r="F28" s="36"/>
      <c r="G28" s="37"/>
      <c r="H28" s="3"/>
    </row>
    <row r="29" spans="1:13" ht="21.75" customHeight="1" thickBot="1">
      <c r="A29" s="83" t="s">
        <v>24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8" ht="28.5" customHeight="1">
      <c r="A30" s="10"/>
      <c r="B30" s="10"/>
      <c r="C30" s="10"/>
      <c r="D30" s="10"/>
      <c r="E30" s="10"/>
      <c r="F30" s="33"/>
      <c r="G30" s="10"/>
      <c r="H30" s="3"/>
    </row>
    <row r="31" spans="1:8" ht="26.25">
      <c r="A31" s="10"/>
      <c r="B31" s="10"/>
      <c r="C31" s="10"/>
      <c r="D31" s="10"/>
      <c r="E31" s="10"/>
      <c r="F31" s="33"/>
      <c r="G31" s="10"/>
      <c r="H31" s="3"/>
    </row>
    <row r="32" spans="1:8" ht="26.25">
      <c r="A32" s="10"/>
      <c r="B32" s="10"/>
      <c r="C32" s="10"/>
      <c r="D32" s="10"/>
      <c r="E32" s="10"/>
      <c r="F32" s="10"/>
      <c r="G32" s="10"/>
      <c r="H32" s="3"/>
    </row>
    <row r="33" spans="1:8" ht="26.25">
      <c r="A33" s="10"/>
      <c r="B33" s="10"/>
      <c r="C33" s="10"/>
      <c r="D33" s="10"/>
      <c r="E33" s="10"/>
      <c r="F33" s="10"/>
      <c r="G33" s="10"/>
      <c r="H33" s="3"/>
    </row>
    <row r="34" spans="1:8" ht="26.25">
      <c r="A34" s="10"/>
      <c r="B34" s="10"/>
      <c r="C34" s="10"/>
      <c r="D34" s="10"/>
      <c r="E34" s="10"/>
      <c r="F34" s="10"/>
      <c r="G34" s="10"/>
      <c r="H34" s="3"/>
    </row>
    <row r="35" spans="1:8" ht="26.25">
      <c r="A35" s="10"/>
      <c r="B35" s="10"/>
      <c r="C35" s="10"/>
      <c r="D35" s="10"/>
      <c r="E35" s="10"/>
      <c r="F35" s="10"/>
      <c r="G35" s="10"/>
      <c r="H35" s="3"/>
    </row>
    <row r="36" spans="1:8" ht="26.25">
      <c r="A36" s="10"/>
      <c r="B36" s="10"/>
      <c r="C36" s="10"/>
      <c r="D36" s="10"/>
      <c r="E36" s="10"/>
      <c r="F36" s="10"/>
      <c r="G36" s="10"/>
      <c r="H36" s="3"/>
    </row>
    <row r="37" spans="1:8" ht="26.25">
      <c r="A37" s="10"/>
      <c r="B37" s="10"/>
      <c r="C37" s="10"/>
      <c r="D37" s="10"/>
      <c r="E37" s="10"/>
      <c r="F37" s="10"/>
      <c r="G37" s="10"/>
      <c r="H37" s="3"/>
    </row>
    <row r="38" spans="1:8" ht="26.25">
      <c r="A38" s="10"/>
      <c r="B38" s="10"/>
      <c r="C38" s="10"/>
      <c r="D38" s="10"/>
      <c r="E38" s="10"/>
      <c r="F38" s="10"/>
      <c r="G38" s="10"/>
      <c r="H38" s="3"/>
    </row>
    <row r="39" spans="1:8" ht="26.25">
      <c r="A39" s="10"/>
      <c r="B39" s="10"/>
      <c r="C39" s="10"/>
      <c r="D39" s="10"/>
      <c r="E39" s="10"/>
      <c r="F39" s="10"/>
      <c r="G39" s="10"/>
      <c r="H39" s="3"/>
    </row>
    <row r="40" spans="1:8" ht="26.25">
      <c r="A40" s="10"/>
      <c r="B40" s="10"/>
      <c r="C40" s="10"/>
      <c r="D40" s="10"/>
      <c r="E40" s="10"/>
      <c r="F40" s="10"/>
      <c r="G40" s="10"/>
      <c r="H40" s="3"/>
    </row>
    <row r="41" spans="1:8" ht="26.25">
      <c r="A41" s="10"/>
      <c r="B41" s="10"/>
      <c r="C41" s="10"/>
      <c r="D41" s="10"/>
      <c r="E41" s="10"/>
      <c r="F41" s="10"/>
      <c r="G41" s="10"/>
      <c r="H41" s="3"/>
    </row>
    <row r="42" spans="1:8" ht="26.25">
      <c r="A42" s="10"/>
      <c r="B42" s="10"/>
      <c r="C42" s="10"/>
      <c r="D42" s="10"/>
      <c r="E42" s="10"/>
      <c r="F42" s="10"/>
      <c r="G42" s="10"/>
      <c r="H42" s="3"/>
    </row>
    <row r="43" spans="1:8" ht="26.25">
      <c r="A43" s="10"/>
      <c r="B43" s="10"/>
      <c r="C43" s="10"/>
      <c r="D43" s="10"/>
      <c r="E43" s="10"/>
      <c r="F43" s="10"/>
      <c r="G43" s="10"/>
      <c r="H43" s="3"/>
    </row>
    <row r="44" spans="1:8" ht="26.25">
      <c r="A44" s="10"/>
      <c r="B44" s="10"/>
      <c r="C44" s="10"/>
      <c r="D44" s="10"/>
      <c r="E44" s="10"/>
      <c r="F44" s="10"/>
      <c r="G44" s="10"/>
      <c r="H44" s="3"/>
    </row>
    <row r="45" spans="1:8" ht="26.25">
      <c r="A45" s="10"/>
      <c r="B45" s="10"/>
      <c r="C45" s="10"/>
      <c r="D45" s="10"/>
      <c r="E45" s="10"/>
      <c r="F45" s="10"/>
      <c r="G45" s="10"/>
      <c r="H45" s="3"/>
    </row>
    <row r="46" spans="1:8" ht="26.25">
      <c r="A46" s="10"/>
      <c r="B46" s="10"/>
      <c r="C46" s="10"/>
      <c r="D46" s="10"/>
      <c r="E46" s="10"/>
      <c r="F46" s="10"/>
      <c r="G46" s="10"/>
      <c r="H46" s="3"/>
    </row>
    <row r="47" spans="1:8" ht="26.25">
      <c r="A47" s="10"/>
      <c r="B47" s="10"/>
      <c r="C47" s="10"/>
      <c r="D47" s="10"/>
      <c r="E47" s="10"/>
      <c r="F47" s="10"/>
      <c r="G47" s="10"/>
      <c r="H47" s="3"/>
    </row>
    <row r="48" spans="1:8" ht="26.25">
      <c r="A48" s="10"/>
      <c r="B48" s="10"/>
      <c r="C48" s="10"/>
      <c r="D48" s="10"/>
      <c r="E48" s="10"/>
      <c r="F48" s="10"/>
      <c r="G48" s="10"/>
      <c r="H48" s="3"/>
    </row>
    <row r="49" spans="1:8" ht="26.25">
      <c r="A49" s="10"/>
      <c r="B49" s="10"/>
      <c r="C49" s="10"/>
      <c r="D49" s="10"/>
      <c r="E49" s="10"/>
      <c r="F49" s="10"/>
      <c r="G49" s="10"/>
      <c r="H49" s="3"/>
    </row>
    <row r="50" spans="1:8" ht="26.25">
      <c r="A50" s="10"/>
      <c r="B50" s="10"/>
      <c r="C50" s="10"/>
      <c r="D50" s="10"/>
      <c r="E50" s="10"/>
      <c r="F50" s="10"/>
      <c r="G50" s="10"/>
      <c r="H50" s="3"/>
    </row>
    <row r="51" spans="1:7" ht="26.25">
      <c r="A51" s="10"/>
      <c r="B51" s="10"/>
      <c r="C51" s="10"/>
      <c r="D51" s="10"/>
      <c r="E51" s="10"/>
      <c r="F51" s="10"/>
      <c r="G51" s="10"/>
    </row>
    <row r="52" spans="1:7" ht="26.25">
      <c r="A52" s="10"/>
      <c r="B52" s="10"/>
      <c r="C52" s="10"/>
      <c r="D52" s="10"/>
      <c r="E52" s="10"/>
      <c r="F52" s="10"/>
      <c r="G52" s="10"/>
    </row>
    <row r="53" spans="1:7" ht="26.25">
      <c r="A53" s="10"/>
      <c r="B53" s="10"/>
      <c r="C53" s="10"/>
      <c r="D53" s="10"/>
      <c r="E53" s="10"/>
      <c r="F53" s="10"/>
      <c r="G53" s="10"/>
    </row>
    <row r="54" spans="1:7" ht="26.25">
      <c r="A54" s="10"/>
      <c r="B54" s="10"/>
      <c r="C54" s="10"/>
      <c r="D54" s="10"/>
      <c r="E54" s="10"/>
      <c r="F54" s="10"/>
      <c r="G54" s="10"/>
    </row>
    <row r="55" spans="1:7" ht="26.25">
      <c r="A55" s="10"/>
      <c r="B55" s="10"/>
      <c r="C55" s="10"/>
      <c r="D55" s="10"/>
      <c r="E55" s="10"/>
      <c r="F55" s="10"/>
      <c r="G55" s="10"/>
    </row>
    <row r="56" spans="1:7" ht="26.25">
      <c r="A56" s="10"/>
      <c r="B56" s="10"/>
      <c r="C56" s="10"/>
      <c r="D56" s="10"/>
      <c r="E56" s="10"/>
      <c r="F56" s="10"/>
      <c r="G56" s="10"/>
    </row>
    <row r="57" spans="1:7" ht="26.25">
      <c r="A57" s="10"/>
      <c r="B57" s="10"/>
      <c r="C57" s="10"/>
      <c r="D57" s="10"/>
      <c r="E57" s="10"/>
      <c r="F57" s="10"/>
      <c r="G57" s="10"/>
    </row>
  </sheetData>
  <sheetProtection/>
  <mergeCells count="11">
    <mergeCell ref="A6:M6"/>
    <mergeCell ref="A8:M8"/>
    <mergeCell ref="A1:M1"/>
    <mergeCell ref="A2:M2"/>
    <mergeCell ref="A3:M3"/>
    <mergeCell ref="H10:J10"/>
    <mergeCell ref="K10:M10"/>
    <mergeCell ref="A10:A11"/>
    <mergeCell ref="B10:D10"/>
    <mergeCell ref="E10:G10"/>
    <mergeCell ref="A5:M5"/>
  </mergeCells>
  <printOptions/>
  <pageMargins left="0.3937007874015748" right="0.3937007874015748" top="0.7874015748031497" bottom="0.8661417322834646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8"/>
  <sheetViews>
    <sheetView zoomScalePageLayoutView="0" workbookViewId="0" topLeftCell="A68">
      <selection activeCell="B77" sqref="B77"/>
    </sheetView>
  </sheetViews>
  <sheetFormatPr defaultColWidth="11.421875" defaultRowHeight="12.75"/>
  <cols>
    <col min="1" max="1" width="14.7109375" style="0" customWidth="1"/>
    <col min="2" max="2" width="13.421875" style="0" customWidth="1"/>
  </cols>
  <sheetData>
    <row r="4" spans="1:3" ht="12.75">
      <c r="A4" s="4" t="s">
        <v>8</v>
      </c>
      <c r="B4" s="4" t="s">
        <v>9</v>
      </c>
      <c r="C4" s="4" t="s">
        <v>2</v>
      </c>
    </row>
    <row r="5" spans="1:3" ht="12.75">
      <c r="A5" t="s">
        <v>0</v>
      </c>
      <c r="B5" s="6">
        <v>36516</v>
      </c>
      <c r="C5" s="8">
        <f>+B5/$B$9*100</f>
        <v>12.457059034233374</v>
      </c>
    </row>
    <row r="6" spans="1:3" ht="12.75">
      <c r="A6" t="s">
        <v>3</v>
      </c>
      <c r="B6" s="6">
        <v>110212</v>
      </c>
      <c r="C6" s="8">
        <f>+B6/$B$9*100</f>
        <v>37.59769389530421</v>
      </c>
    </row>
    <row r="7" spans="1:3" ht="12.75">
      <c r="A7" t="s">
        <v>4</v>
      </c>
      <c r="B7" s="6">
        <v>85074</v>
      </c>
      <c r="C7" s="8">
        <f>+B7/$B$9*100</f>
        <v>29.022122912651167</v>
      </c>
    </row>
    <row r="8" spans="1:3" ht="12.75">
      <c r="A8" t="s">
        <v>1</v>
      </c>
      <c r="B8" s="6">
        <v>61333</v>
      </c>
      <c r="C8" s="8">
        <f>+B8/$B$9*100</f>
        <v>20.923124157811248</v>
      </c>
    </row>
    <row r="9" ht="12.75">
      <c r="B9" s="7">
        <f>SUM(B5:B8)</f>
        <v>293135</v>
      </c>
    </row>
    <row r="18" spans="1:3" ht="12.75">
      <c r="A18" s="4" t="s">
        <v>8</v>
      </c>
      <c r="B18" s="4" t="s">
        <v>10</v>
      </c>
      <c r="C18" s="4" t="s">
        <v>2</v>
      </c>
    </row>
    <row r="19" spans="1:3" ht="12.75">
      <c r="A19" t="s">
        <v>0</v>
      </c>
      <c r="B19" s="6">
        <v>18645</v>
      </c>
      <c r="C19" s="8">
        <f>+B19/$B$9*100</f>
        <v>6.360550599553107</v>
      </c>
    </row>
    <row r="20" spans="1:3" ht="12.75">
      <c r="A20" t="s">
        <v>3</v>
      </c>
      <c r="B20" s="6">
        <v>144391</v>
      </c>
      <c r="C20" s="8">
        <f>+B20/$B$9*100</f>
        <v>49.2575093387006</v>
      </c>
    </row>
    <row r="21" spans="1:3" ht="12.75">
      <c r="A21" t="s">
        <v>4</v>
      </c>
      <c r="B21" s="6">
        <v>64466</v>
      </c>
      <c r="C21" s="8">
        <f>+B21/$B$9*100</f>
        <v>21.991914987974823</v>
      </c>
    </row>
    <row r="22" spans="1:3" ht="12.75">
      <c r="A22" t="s">
        <v>1</v>
      </c>
      <c r="B22" s="6">
        <v>19671</v>
      </c>
      <c r="C22" s="8">
        <f>+B22/$B$9*100</f>
        <v>6.710559980896175</v>
      </c>
    </row>
    <row r="23" ht="12.75">
      <c r="B23" s="7">
        <f>SUM(B19:B22)</f>
        <v>247173</v>
      </c>
    </row>
    <row r="31" spans="1:3" ht="12.75">
      <c r="A31" t="s">
        <v>13</v>
      </c>
      <c r="B31" t="s">
        <v>0</v>
      </c>
      <c r="C31" s="4" t="s">
        <v>2</v>
      </c>
    </row>
    <row r="32" spans="1:3" ht="12.75">
      <c r="A32" t="s">
        <v>11</v>
      </c>
      <c r="B32" s="6">
        <v>13354</v>
      </c>
      <c r="C32" s="9">
        <f>+B32/B34*100</f>
        <v>71.62241887905606</v>
      </c>
    </row>
    <row r="33" spans="1:3" ht="12.75">
      <c r="A33" t="s">
        <v>12</v>
      </c>
      <c r="B33" s="6">
        <v>5291</v>
      </c>
      <c r="C33" s="9">
        <f>+B33/B34*100</f>
        <v>28.37758112094395</v>
      </c>
    </row>
    <row r="34" spans="2:3" ht="12.75">
      <c r="B34">
        <f>SUM(B32:B33)</f>
        <v>18645</v>
      </c>
      <c r="C34" s="9"/>
    </row>
    <row r="44" spans="1:3" ht="12.75">
      <c r="A44" t="s">
        <v>13</v>
      </c>
      <c r="B44" t="s">
        <v>3</v>
      </c>
      <c r="C44" s="4" t="s">
        <v>2</v>
      </c>
    </row>
    <row r="45" spans="1:3" ht="12.75">
      <c r="A45" t="s">
        <v>11</v>
      </c>
      <c r="B45" s="6">
        <v>134105</v>
      </c>
      <c r="C45" s="9">
        <f>+B45/B47*100</f>
        <v>92.87628730322527</v>
      </c>
    </row>
    <row r="46" spans="1:3" ht="12.75">
      <c r="A46" t="s">
        <v>12</v>
      </c>
      <c r="B46" s="6">
        <v>10286</v>
      </c>
      <c r="C46" s="9">
        <f>+B46/B47*100</f>
        <v>7.12371269677473</v>
      </c>
    </row>
    <row r="47" spans="2:3" ht="12.75">
      <c r="B47">
        <f>SUM(B45:B46)</f>
        <v>144391</v>
      </c>
      <c r="C47" s="9"/>
    </row>
    <row r="57" spans="1:3" ht="12.75">
      <c r="A57" t="s">
        <v>13</v>
      </c>
      <c r="B57" t="s">
        <v>4</v>
      </c>
      <c r="C57" s="4" t="s">
        <v>2</v>
      </c>
    </row>
    <row r="58" spans="1:3" ht="12.75">
      <c r="A58" t="s">
        <v>11</v>
      </c>
      <c r="B58" s="6">
        <v>70830</v>
      </c>
      <c r="C58" s="9">
        <f>+B58/B60*100</f>
        <v>84.18412826699311</v>
      </c>
    </row>
    <row r="59" spans="1:3" ht="12.75">
      <c r="A59" t="s">
        <v>12</v>
      </c>
      <c r="B59" s="6">
        <v>13307</v>
      </c>
      <c r="C59" s="9">
        <f>+B59/B60*100</f>
        <v>15.815871733006881</v>
      </c>
    </row>
    <row r="60" spans="2:3" ht="12.75">
      <c r="B60">
        <f>SUM(B58:B59)</f>
        <v>84137</v>
      </c>
      <c r="C60" s="9"/>
    </row>
    <row r="62" spans="5:6" ht="12.75">
      <c r="E62" s="5"/>
      <c r="F62" s="5"/>
    </row>
    <row r="69" spans="1:3" ht="12.75">
      <c r="A69" t="s">
        <v>13</v>
      </c>
      <c r="B69" t="s">
        <v>14</v>
      </c>
      <c r="C69" s="4" t="s">
        <v>2</v>
      </c>
    </row>
    <row r="70" spans="1:3" ht="12.75">
      <c r="A70" t="s">
        <v>11</v>
      </c>
      <c r="B70" s="6">
        <v>70830</v>
      </c>
      <c r="C70" s="9">
        <f>+B70/B72*100</f>
        <v>84.18412826699311</v>
      </c>
    </row>
    <row r="71" spans="1:3" ht="12.75">
      <c r="A71" t="s">
        <v>12</v>
      </c>
      <c r="B71" s="6">
        <v>13307</v>
      </c>
      <c r="C71" s="9">
        <f>+B71/B72*100</f>
        <v>15.815871733006881</v>
      </c>
    </row>
    <row r="72" spans="2:3" ht="12.75">
      <c r="B72">
        <f>SUM(B70:B71)</f>
        <v>84137</v>
      </c>
      <c r="C72" s="9"/>
    </row>
    <row r="83" spans="1:2" ht="12.75">
      <c r="A83" s="4" t="s">
        <v>5</v>
      </c>
      <c r="B83" s="4" t="s">
        <v>15</v>
      </c>
    </row>
    <row r="84" spans="1:3" ht="12.75">
      <c r="A84">
        <v>2000</v>
      </c>
      <c r="B84" s="6">
        <v>560000</v>
      </c>
      <c r="C84" s="8"/>
    </row>
    <row r="85" spans="1:3" ht="12.75">
      <c r="A85">
        <v>2001</v>
      </c>
      <c r="B85" s="6">
        <v>616000</v>
      </c>
      <c r="C85" s="8">
        <v>10</v>
      </c>
    </row>
    <row r="86" spans="1:5" ht="12.75">
      <c r="A86">
        <v>2002</v>
      </c>
      <c r="B86" s="6">
        <v>666000</v>
      </c>
      <c r="C86" s="8">
        <v>8</v>
      </c>
      <c r="D86">
        <f>+B85*8.1/100</f>
        <v>49896</v>
      </c>
      <c r="E86" s="7">
        <f>+B85+D86</f>
        <v>665896</v>
      </c>
    </row>
    <row r="87" spans="1:3" ht="12.75">
      <c r="A87">
        <v>2003</v>
      </c>
      <c r="B87" s="6">
        <v>713000</v>
      </c>
      <c r="C87">
        <v>6.99</v>
      </c>
    </row>
    <row r="88" ht="12.75">
      <c r="A88">
        <v>2004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2014-08-25T15:15:43Z</cp:lastPrinted>
  <dcterms:created xsi:type="dcterms:W3CDTF">2003-10-03T13:20:26Z</dcterms:created>
  <dcterms:modified xsi:type="dcterms:W3CDTF">2014-08-25T15:18:19Z</dcterms:modified>
  <cp:category/>
  <cp:version/>
  <cp:contentType/>
  <cp:contentStatus/>
</cp:coreProperties>
</file>