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<sst xmlns="http://schemas.openxmlformats.org/spreadsheetml/2006/main" count="136" uniqueCount="60">
  <si>
    <t>TOTAL</t>
  </si>
  <si>
    <t>TOTALES</t>
  </si>
  <si>
    <t>PRIMERO</t>
  </si>
  <si>
    <t>SEGUNDO</t>
  </si>
  <si>
    <t>TERCERO</t>
  </si>
  <si>
    <t>CUARTO</t>
  </si>
  <si>
    <t>QUINTO</t>
  </si>
  <si>
    <t>MUNICIPIOS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</si>
  <si>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</si>
  <si>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</si>
  <si>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</si>
  <si>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</si>
  <si>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</si>
  <si>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</si>
  <si>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</si>
  <si>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</si>
  <si>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</si>
  <si>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</si>
  <si>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</si>
  <si>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</si>
  <si>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</si>
  <si>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</si>
  <si>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</si>
  <si>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</si>
  <si>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</si>
  <si>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</si>
  <si>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</si>
  <si>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</si>
  <si>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</si>
  <si>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</si>
  <si>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</si>
  <si>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</si>
  <si>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</si>
  <si>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</si>
  <si>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</si>
  <si>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</si>
  <si>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</si>
  <si>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</si>
  <si>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</si>
  <si>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</si>
  <si>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</si>
  <si>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</si>
  <si>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</si>
  <si>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</si>
  <si>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</si>
  <si>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</si>
  <si>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U</t>
  </si>
  <si>
    <t>NO OFICIAL</t>
  </si>
  <si>
    <t>OFICIAL</t>
  </si>
  <si>
    <t>R</t>
  </si>
  <si>
    <t>Conclusión</t>
  </si>
  <si>
    <t>TOTAL MATRICULAS</t>
  </si>
  <si>
    <t>POBLACION EN EDAD ESCOLAR       6-10 AÑOS</t>
  </si>
  <si>
    <t xml:space="preserve">  Continúa</t>
  </si>
  <si>
    <t>SISTEMA DE INFORMACION REGIONAL "SIR"</t>
  </si>
  <si>
    <t>GOBERNACION DEL HUILA</t>
  </si>
  <si>
    <t>DEPARTAMENTO ADMINISTRATIVO DE PLANEACION</t>
  </si>
  <si>
    <t xml:space="preserve">2.  ALUMNOS MATRICULADOS DE BASICA PRIMARIA, POR INSTITUCIONES Y CENTROS EDUCATIVOS, GRADOS, </t>
  </si>
  <si>
    <t>SECTORES, ZONAS Y MUNICIPIOS EN EL DEPARTAMENTO</t>
  </si>
  <si>
    <t>FUENTE: Secretaría de Educación Departamental, Secretarías de Educación Municipal de Neiva y Pitalito, DANE.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</si>
</sst>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&quot;$&quot;\ #,##0"/>
    <numFmt numFmtId="186" formatCode="#,##0;[Red]#,##0"/>
    <numFmt numFmtId="187" formatCode="_ * #,##0_ ;_ * \-#,##0_ ;_ * &quot;-&quot;??_ ;_ @_ 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0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4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1">
    <xf numFmtId="37" fontId="0" fillId="0" borderId="0" xfId="0" applyAlignment="1">
      <alignment/>
    </xf>
    <xf numFmtId="37" fontId="1" fillId="33" borderId="0" xfId="0" applyFont="1" applyFill="1" applyAlignment="1">
      <alignment horizontal="centerContinuous"/>
    </xf>
    <xf numFmtId="37" fontId="1" fillId="33" borderId="0" xfId="0" applyFont="1" applyFill="1" applyAlignment="1">
      <alignment/>
    </xf>
    <xf numFmtId="37" fontId="1" fillId="33" borderId="10" xfId="0" applyFont="1" applyFill="1" applyBorder="1" applyAlignment="1">
      <alignment/>
    </xf>
    <xf numFmtId="37" fontId="1" fillId="33" borderId="11" xfId="0" applyFont="1" applyFill="1" applyBorder="1" applyAlignment="1">
      <alignment/>
    </xf>
    <xf numFmtId="37" fontId="1" fillId="33" borderId="12" xfId="0" applyFont="1" applyFill="1" applyBorder="1" applyAlignment="1">
      <alignment/>
    </xf>
    <xf numFmtId="37" fontId="4" fillId="33" borderId="13" xfId="0" applyFont="1" applyFill="1" applyBorder="1" applyAlignment="1" applyProtection="1">
      <alignment/>
      <protection/>
    </xf>
    <xf numFmtId="37" fontId="1" fillId="33" borderId="14" xfId="0" applyFont="1" applyFill="1" applyBorder="1" applyAlignment="1">
      <alignment/>
    </xf>
    <xf numFmtId="37" fontId="4" fillId="33" borderId="15" xfId="0" applyFont="1" applyFill="1" applyBorder="1" applyAlignment="1" applyProtection="1">
      <alignment/>
      <protection/>
    </xf>
    <xf numFmtId="37" fontId="4" fillId="33" borderId="0" xfId="0" applyFont="1" applyFill="1" applyBorder="1" applyAlignment="1" applyProtection="1">
      <alignment/>
      <protection/>
    </xf>
    <xf numFmtId="37" fontId="1" fillId="0" borderId="16" xfId="0" applyFont="1" applyBorder="1" applyAlignment="1">
      <alignment/>
    </xf>
    <xf numFmtId="37" fontId="4" fillId="0" borderId="15" xfId="0" applyFont="1" applyBorder="1" applyAlignment="1">
      <alignment/>
    </xf>
    <xf numFmtId="186" fontId="4" fillId="33" borderId="17" xfId="0" applyNumberFormat="1" applyFont="1" applyFill="1" applyBorder="1" applyAlignment="1" applyProtection="1">
      <alignment/>
      <protection/>
    </xf>
    <xf numFmtId="186" fontId="4" fillId="33" borderId="18" xfId="0" applyNumberFormat="1" applyFont="1" applyFill="1" applyBorder="1" applyAlignment="1" applyProtection="1">
      <alignment horizontal="left"/>
      <protection/>
    </xf>
    <xf numFmtId="186" fontId="4" fillId="33" borderId="0" xfId="0" applyNumberFormat="1" applyFont="1" applyFill="1" applyBorder="1" applyAlignment="1" applyProtection="1">
      <alignment/>
      <protection/>
    </xf>
    <xf numFmtId="186" fontId="4" fillId="33" borderId="0" xfId="0" applyNumberFormat="1" applyFont="1" applyFill="1" applyBorder="1" applyAlignment="1" applyProtection="1">
      <alignment horizontal="left"/>
      <protection/>
    </xf>
    <xf numFmtId="186" fontId="4" fillId="33" borderId="0" xfId="0" applyNumberFormat="1" applyFont="1" applyFill="1" applyBorder="1" applyAlignment="1">
      <alignment/>
    </xf>
    <xf numFmtId="186" fontId="4" fillId="33" borderId="0" xfId="0" applyNumberFormat="1" applyFont="1" applyFill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Font="1" applyAlignment="1">
      <alignment/>
    </xf>
    <xf numFmtId="187" fontId="1" fillId="0" borderId="14" xfId="54" applyNumberFormat="1" applyFont="1" applyFill="1" applyBorder="1" applyAlignment="1">
      <alignment vertical="center"/>
    </xf>
    <xf numFmtId="186" fontId="1" fillId="33" borderId="10" xfId="0" applyNumberFormat="1" applyFont="1" applyFill="1" applyBorder="1" applyAlignment="1" applyProtection="1">
      <alignment horizontal="left" vertical="center"/>
      <protection/>
    </xf>
    <xf numFmtId="186" fontId="1" fillId="33" borderId="11" xfId="0" applyNumberFormat="1" applyFont="1" applyFill="1" applyBorder="1" applyAlignment="1">
      <alignment vertical="center"/>
    </xf>
    <xf numFmtId="186" fontId="1" fillId="33" borderId="11" xfId="0" applyNumberFormat="1" applyFont="1" applyFill="1" applyBorder="1" applyAlignment="1" applyProtection="1">
      <alignment vertical="center"/>
      <protection/>
    </xf>
    <xf numFmtId="186" fontId="1" fillId="33" borderId="12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>
      <alignment vertical="center"/>
    </xf>
    <xf numFmtId="186" fontId="1" fillId="33" borderId="10" xfId="0" applyNumberFormat="1" applyFont="1" applyFill="1" applyBorder="1" applyAlignment="1">
      <alignment vertical="center"/>
    </xf>
    <xf numFmtId="186" fontId="1" fillId="33" borderId="14" xfId="0" applyNumberFormat="1" applyFont="1" applyFill="1" applyBorder="1" applyAlignment="1">
      <alignment vertical="center"/>
    </xf>
    <xf numFmtId="186" fontId="1" fillId="33" borderId="12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 applyProtection="1">
      <alignment horizontal="right" vertical="center"/>
      <protection/>
    </xf>
    <xf numFmtId="186" fontId="4" fillId="0" borderId="11" xfId="0" applyNumberFormat="1" applyFont="1" applyFill="1" applyBorder="1" applyAlignment="1" applyProtection="1">
      <alignment vertical="center"/>
      <protection/>
    </xf>
    <xf numFmtId="186" fontId="4" fillId="0" borderId="14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vertical="center"/>
      <protection/>
    </xf>
    <xf numFmtId="186" fontId="4" fillId="33" borderId="10" xfId="0" applyNumberFormat="1" applyFont="1" applyFill="1" applyBorder="1" applyAlignment="1" applyProtection="1">
      <alignment horizontal="left" vertical="center"/>
      <protection/>
    </xf>
    <xf numFmtId="186" fontId="4" fillId="33" borderId="11" xfId="0" applyNumberFormat="1" applyFont="1" applyFill="1" applyBorder="1" applyAlignment="1" applyProtection="1">
      <alignment vertical="center"/>
      <protection/>
    </xf>
    <xf numFmtId="186" fontId="1" fillId="33" borderId="11" xfId="0" applyNumberFormat="1" applyFont="1" applyFill="1" applyBorder="1" applyAlignment="1" applyProtection="1">
      <alignment vertical="center"/>
      <protection/>
    </xf>
    <xf numFmtId="186" fontId="4" fillId="33" borderId="14" xfId="0" applyNumberFormat="1" applyFont="1" applyFill="1" applyBorder="1" applyAlignment="1" applyProtection="1">
      <alignment vertical="center"/>
      <protection/>
    </xf>
    <xf numFmtId="186" fontId="4" fillId="33" borderId="12" xfId="0" applyNumberFormat="1" applyFont="1" applyFill="1" applyBorder="1" applyAlignment="1" applyProtection="1">
      <alignment vertical="center"/>
      <protection/>
    </xf>
    <xf numFmtId="37" fontId="1" fillId="33" borderId="0" xfId="0" applyFont="1" applyFill="1" applyAlignment="1">
      <alignment horizontal="left" vertical="center"/>
    </xf>
    <xf numFmtId="186" fontId="4" fillId="0" borderId="10" xfId="0" applyNumberFormat="1" applyFont="1" applyFill="1" applyBorder="1" applyAlignment="1" applyProtection="1">
      <alignment horizontal="left" vertical="center"/>
      <protection/>
    </xf>
    <xf numFmtId="186" fontId="1" fillId="0" borderId="11" xfId="0" applyNumberFormat="1" applyFont="1" applyFill="1" applyBorder="1" applyAlignment="1" applyProtection="1">
      <alignment vertical="center"/>
      <protection/>
    </xf>
    <xf numFmtId="187" fontId="4" fillId="0" borderId="14" xfId="0" applyNumberFormat="1" applyFont="1" applyFill="1" applyBorder="1" applyAlignment="1">
      <alignment/>
    </xf>
    <xf numFmtId="187" fontId="4" fillId="0" borderId="14" xfId="0" applyNumberFormat="1" applyFont="1" applyBorder="1" applyAlignment="1">
      <alignment/>
    </xf>
    <xf numFmtId="37" fontId="0" fillId="0" borderId="0" xfId="0" applyFill="1" applyAlignment="1">
      <alignment/>
    </xf>
    <xf numFmtId="37" fontId="1" fillId="0" borderId="0" xfId="0" applyFont="1" applyFill="1" applyAlignment="1">
      <alignment/>
    </xf>
    <xf numFmtId="37" fontId="13" fillId="0" borderId="0" xfId="0" applyFont="1" applyFill="1" applyAlignment="1">
      <alignment/>
    </xf>
    <xf numFmtId="37" fontId="1" fillId="0" borderId="11" xfId="0" applyFont="1" applyFill="1" applyBorder="1" applyAlignment="1">
      <alignment/>
    </xf>
    <xf numFmtId="186" fontId="1" fillId="0" borderId="11" xfId="0" applyNumberFormat="1" applyFont="1" applyFill="1" applyBorder="1" applyAlignment="1">
      <alignment vertical="center"/>
    </xf>
    <xf numFmtId="186" fontId="1" fillId="0" borderId="11" xfId="0" applyNumberFormat="1" applyFont="1" applyFill="1" applyBorder="1" applyAlignment="1" applyProtection="1">
      <alignment vertical="center"/>
      <protection/>
    </xf>
    <xf numFmtId="186" fontId="4" fillId="0" borderId="17" xfId="0" applyNumberFormat="1" applyFont="1" applyFill="1" applyBorder="1" applyAlignment="1">
      <alignment horizontal="right"/>
    </xf>
    <xf numFmtId="186" fontId="4" fillId="0" borderId="17" xfId="0" applyNumberFormat="1" applyFont="1" applyFill="1" applyBorder="1" applyAlignment="1" applyProtection="1">
      <alignment/>
      <protection/>
    </xf>
    <xf numFmtId="186" fontId="4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 applyProtection="1">
      <alignment/>
      <protection/>
    </xf>
    <xf numFmtId="186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186" fontId="0" fillId="0" borderId="0" xfId="0" applyNumberFormat="1" applyFont="1" applyFill="1" applyAlignment="1">
      <alignment/>
    </xf>
    <xf numFmtId="37" fontId="1" fillId="0" borderId="0" xfId="0" applyFont="1" applyFill="1" applyAlignment="1">
      <alignment horizontal="centerContinuous"/>
    </xf>
    <xf numFmtId="1" fontId="1" fillId="0" borderId="0" xfId="0" applyNumberFormat="1" applyFont="1" applyFill="1" applyAlignment="1" applyProtection="1">
      <alignment horizontal="centerContinuous"/>
      <protection/>
    </xf>
    <xf numFmtId="37" fontId="1" fillId="0" borderId="10" xfId="0" applyFont="1" applyFill="1" applyBorder="1" applyAlignment="1">
      <alignment/>
    </xf>
    <xf numFmtId="37" fontId="1" fillId="0" borderId="16" xfId="0" applyFont="1" applyFill="1" applyBorder="1" applyAlignment="1">
      <alignment/>
    </xf>
    <xf numFmtId="37" fontId="1" fillId="0" borderId="12" xfId="0" applyFont="1" applyFill="1" applyBorder="1" applyAlignment="1">
      <alignment/>
    </xf>
    <xf numFmtId="37" fontId="1" fillId="0" borderId="10" xfId="0" applyFont="1" applyFill="1" applyBorder="1" applyAlignment="1" applyProtection="1">
      <alignment horizontal="left" vertical="center"/>
      <protection/>
    </xf>
    <xf numFmtId="186" fontId="1" fillId="0" borderId="11" xfId="0" applyNumberFormat="1" applyFont="1" applyFill="1" applyBorder="1" applyAlignment="1" applyProtection="1">
      <alignment horizontal="right" vertical="center"/>
      <protection/>
    </xf>
    <xf numFmtId="186" fontId="1" fillId="0" borderId="12" xfId="0" applyNumberFormat="1" applyFont="1" applyFill="1" applyBorder="1" applyAlignment="1" applyProtection="1">
      <alignment horizontal="right" vertical="center"/>
      <protection/>
    </xf>
    <xf numFmtId="37" fontId="1" fillId="0" borderId="10" xfId="0" applyFont="1" applyFill="1" applyBorder="1" applyAlignment="1">
      <alignment horizontal="left" vertical="center"/>
    </xf>
    <xf numFmtId="186" fontId="1" fillId="0" borderId="11" xfId="0" applyNumberFormat="1" applyFont="1" applyFill="1" applyBorder="1" applyAlignment="1">
      <alignment horizontal="right" vertical="center"/>
    </xf>
    <xf numFmtId="186" fontId="1" fillId="0" borderId="12" xfId="0" applyNumberFormat="1" applyFont="1" applyFill="1" applyBorder="1" applyAlignment="1">
      <alignment horizontal="right" vertical="center"/>
    </xf>
    <xf numFmtId="37" fontId="4" fillId="0" borderId="10" xfId="0" applyFont="1" applyFill="1" applyBorder="1" applyAlignment="1" applyProtection="1">
      <alignment horizontal="lef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186" fontId="4" fillId="0" borderId="12" xfId="0" applyNumberFormat="1" applyFont="1" applyFill="1" applyBorder="1" applyAlignment="1" applyProtection="1">
      <alignment horizontal="righ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37" fontId="4" fillId="0" borderId="18" xfId="0" applyFont="1" applyFill="1" applyBorder="1" applyAlignment="1" applyProtection="1">
      <alignment horizontal="left" vertical="top"/>
      <protection/>
    </xf>
    <xf numFmtId="37" fontId="4" fillId="0" borderId="15" xfId="0" applyFont="1" applyFill="1" applyBorder="1" applyAlignment="1">
      <alignment/>
    </xf>
    <xf numFmtId="186" fontId="4" fillId="0" borderId="17" xfId="0" applyNumberFormat="1" applyFont="1" applyFill="1" applyBorder="1" applyAlignment="1" applyProtection="1">
      <alignment/>
      <protection/>
    </xf>
    <xf numFmtId="186" fontId="4" fillId="0" borderId="13" xfId="0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 horizontal="left" vertical="top"/>
      <protection/>
    </xf>
    <xf numFmtId="37" fontId="4" fillId="0" borderId="0" xfId="0" applyFont="1" applyFill="1" applyBorder="1" applyAlignment="1" applyProtection="1">
      <alignment horizontal="left"/>
      <protection/>
    </xf>
    <xf numFmtId="186" fontId="4" fillId="0" borderId="0" xfId="0" applyNumberFormat="1" applyFont="1" applyFill="1" applyBorder="1" applyAlignment="1" applyProtection="1">
      <alignment/>
      <protection/>
    </xf>
    <xf numFmtId="37" fontId="1" fillId="0" borderId="0" xfId="0" applyFont="1" applyFill="1" applyAlignment="1" applyProtection="1">
      <alignment horizontal="left" vertical="top"/>
      <protection/>
    </xf>
    <xf numFmtId="37" fontId="1" fillId="0" borderId="0" xfId="0" applyFont="1" applyFill="1" applyAlignment="1" applyProtection="1">
      <alignment horizontal="left"/>
      <protection/>
    </xf>
    <xf numFmtId="186" fontId="4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 vertical="center"/>
    </xf>
    <xf numFmtId="37" fontId="0" fillId="0" borderId="0" xfId="0" applyFill="1" applyAlignment="1">
      <alignment horizontal="left" vertical="top"/>
    </xf>
    <xf numFmtId="37" fontId="4" fillId="0" borderId="0" xfId="0" applyFont="1" applyFill="1" applyAlignment="1">
      <alignment horizontal="left" vertical="top"/>
    </xf>
    <xf numFmtId="37" fontId="4" fillId="0" borderId="0" xfId="0" applyFont="1" applyFill="1" applyAlignment="1">
      <alignment/>
    </xf>
    <xf numFmtId="37" fontId="1" fillId="34" borderId="19" xfId="0" applyFont="1" applyFill="1" applyBorder="1" applyAlignment="1">
      <alignment/>
    </xf>
    <xf numFmtId="37" fontId="1" fillId="34" borderId="10" xfId="0" applyFont="1" applyFill="1" applyBorder="1" applyAlignment="1">
      <alignment horizontal="center"/>
    </xf>
    <xf numFmtId="37" fontId="1" fillId="34" borderId="20" xfId="0" applyFont="1" applyFill="1" applyBorder="1" applyAlignment="1">
      <alignment/>
    </xf>
    <xf numFmtId="37" fontId="1" fillId="34" borderId="21" xfId="0" applyFont="1" applyFill="1" applyBorder="1" applyAlignment="1" applyProtection="1">
      <alignment horizontal="center" vertical="center"/>
      <protection/>
    </xf>
    <xf numFmtId="37" fontId="1" fillId="34" borderId="22" xfId="0" applyFont="1" applyFill="1" applyBorder="1" applyAlignment="1" applyProtection="1">
      <alignment horizontal="center" vertical="center"/>
      <protection/>
    </xf>
    <xf numFmtId="37" fontId="1" fillId="34" borderId="21" xfId="0" applyFont="1" applyFill="1" applyBorder="1" applyAlignment="1" applyProtection="1">
      <alignment horizontal="center" vertical="center"/>
      <protection/>
    </xf>
    <xf numFmtId="37" fontId="11" fillId="34" borderId="21" xfId="0" applyFont="1" applyFill="1" applyBorder="1" applyAlignment="1" applyProtection="1">
      <alignment horizontal="center" vertical="center"/>
      <protection/>
    </xf>
    <xf numFmtId="37" fontId="1" fillId="34" borderId="23" xfId="0" applyFont="1" applyFill="1" applyBorder="1" applyAlignment="1" applyProtection="1">
      <alignment horizontal="center" vertical="center"/>
      <protection/>
    </xf>
    <xf numFmtId="37" fontId="1" fillId="34" borderId="22" xfId="0" applyFont="1" applyFill="1" applyBorder="1" applyAlignment="1" applyProtection="1">
      <alignment horizontal="center" vertical="center"/>
      <protection/>
    </xf>
    <xf numFmtId="0" fontId="1" fillId="34" borderId="24" xfId="0" applyNumberFormat="1" applyFont="1" applyFill="1" applyBorder="1" applyAlignment="1">
      <alignment vertical="center"/>
    </xf>
    <xf numFmtId="186" fontId="4" fillId="34" borderId="25" xfId="0" applyNumberFormat="1" applyFont="1" applyFill="1" applyBorder="1" applyAlignment="1">
      <alignment/>
    </xf>
    <xf numFmtId="186" fontId="4" fillId="34" borderId="25" xfId="0" applyNumberFormat="1" applyFont="1" applyFill="1" applyBorder="1" applyAlignment="1">
      <alignment horizontal="right"/>
    </xf>
    <xf numFmtId="186" fontId="0" fillId="34" borderId="25" xfId="0" applyNumberFormat="1" applyFill="1" applyBorder="1" applyAlignment="1">
      <alignment/>
    </xf>
    <xf numFmtId="186" fontId="0" fillId="34" borderId="25" xfId="0" applyNumberFormat="1" applyFont="1" applyFill="1" applyBorder="1" applyAlignment="1">
      <alignment/>
    </xf>
    <xf numFmtId="37" fontId="0" fillId="34" borderId="25" xfId="0" applyFill="1" applyBorder="1" applyAlignment="1">
      <alignment/>
    </xf>
    <xf numFmtId="37" fontId="0" fillId="34" borderId="26" xfId="0" applyFill="1" applyBorder="1" applyAlignment="1">
      <alignment/>
    </xf>
    <xf numFmtId="37" fontId="1" fillId="35" borderId="27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29" xfId="0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2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32" xfId="0" applyFont="1" applyFill="1" applyBorder="1" applyAlignment="1">
      <alignment horizontal="center"/>
    </xf>
    <xf numFmtId="37" fontId="1" fillId="35" borderId="13" xfId="0" applyFont="1" applyFill="1" applyBorder="1" applyAlignment="1">
      <alignment horizontal="center"/>
    </xf>
    <xf numFmtId="37" fontId="1" fillId="35" borderId="27" xfId="0" applyFont="1" applyFill="1" applyBorder="1" applyAlignment="1" applyProtection="1">
      <alignment horizontal="center" vertical="center"/>
      <protection/>
    </xf>
    <xf numFmtId="37" fontId="1" fillId="35" borderId="28" xfId="0" applyFont="1" applyFill="1" applyBorder="1" applyAlignment="1" applyProtection="1">
      <alignment horizontal="center" vertical="center"/>
      <protection/>
    </xf>
    <xf numFmtId="37" fontId="1" fillId="35" borderId="29" xfId="0" applyFont="1" applyFill="1" applyBorder="1" applyAlignment="1" applyProtection="1">
      <alignment horizontal="center" vertical="center"/>
      <protection/>
    </xf>
    <xf numFmtId="37" fontId="1" fillId="35" borderId="31" xfId="0" applyFont="1" applyFill="1" applyBorder="1" applyAlignment="1" applyProtection="1">
      <alignment horizontal="center" vertical="center"/>
      <protection/>
    </xf>
    <xf numFmtId="37" fontId="1" fillId="35" borderId="32" xfId="0" applyFont="1" applyFill="1" applyBorder="1" applyAlignment="1" applyProtection="1">
      <alignment horizontal="center" vertical="center"/>
      <protection/>
    </xf>
    <xf numFmtId="37" fontId="1" fillId="35" borderId="13" xfId="0" applyFont="1" applyFill="1" applyBorder="1" applyAlignment="1" applyProtection="1">
      <alignment horizontal="center" vertical="center"/>
      <protection/>
    </xf>
    <xf numFmtId="1" fontId="1" fillId="34" borderId="24" xfId="0" applyNumberFormat="1" applyFont="1" applyFill="1" applyBorder="1" applyAlignment="1" applyProtection="1">
      <alignment horizontal="center"/>
      <protection/>
    </xf>
    <xf numFmtId="1" fontId="1" fillId="34" borderId="25" xfId="0" applyNumberFormat="1" applyFont="1" applyFill="1" applyBorder="1" applyAlignment="1" applyProtection="1">
      <alignment horizontal="center"/>
      <protection/>
    </xf>
    <xf numFmtId="1" fontId="1" fillId="34" borderId="26" xfId="0" applyNumberFormat="1" applyFont="1" applyFill="1" applyBorder="1" applyAlignment="1" applyProtection="1">
      <alignment horizontal="center"/>
      <protection/>
    </xf>
    <xf numFmtId="0" fontId="11" fillId="34" borderId="33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34" borderId="23" xfId="0" applyNumberFormat="1" applyFont="1" applyFill="1" applyBorder="1" applyAlignment="1">
      <alignment horizontal="center" vertical="center" wrapText="1"/>
    </xf>
    <xf numFmtId="37" fontId="14" fillId="34" borderId="33" xfId="0" applyFont="1" applyFill="1" applyBorder="1" applyAlignment="1" applyProtection="1">
      <alignment horizontal="center" vertical="center" wrapText="1"/>
      <protection/>
    </xf>
    <xf numFmtId="37" fontId="12" fillId="34" borderId="14" xfId="0" applyFont="1" applyFill="1" applyBorder="1" applyAlignment="1">
      <alignment horizontal="center" vertical="center" wrapText="1"/>
    </xf>
    <xf numFmtId="37" fontId="12" fillId="34" borderId="23" xfId="0" applyFont="1" applyFill="1" applyBorder="1" applyAlignment="1">
      <alignment horizontal="center" vertical="center" wrapText="1"/>
    </xf>
    <xf numFmtId="37" fontId="1" fillId="34" borderId="34" xfId="0" applyFont="1" applyFill="1" applyBorder="1" applyAlignment="1" applyProtection="1">
      <alignment horizontal="center" vertical="center"/>
      <protection/>
    </xf>
    <xf numFmtId="37" fontId="1" fillId="34" borderId="35" xfId="0" applyFont="1" applyFill="1" applyBorder="1" applyAlignment="1" applyProtection="1">
      <alignment horizontal="center" vertical="center"/>
      <protection/>
    </xf>
    <xf numFmtId="37" fontId="1" fillId="34" borderId="36" xfId="0" applyFont="1" applyFill="1" applyBorder="1" applyAlignment="1" applyProtection="1">
      <alignment horizontal="center" vertical="center"/>
      <protection/>
    </xf>
    <xf numFmtId="37" fontId="1" fillId="34" borderId="37" xfId="0" applyFont="1" applyFill="1" applyBorder="1" applyAlignment="1" applyProtection="1">
      <alignment horizontal="center" vertical="center"/>
      <protection/>
    </xf>
    <xf numFmtId="37" fontId="1" fillId="34" borderId="19" xfId="0" applyFont="1" applyFill="1" applyBorder="1" applyAlignment="1">
      <alignment horizontal="center" vertical="center" wrapText="1"/>
    </xf>
    <xf numFmtId="37" fontId="0" fillId="34" borderId="10" xfId="0" applyFill="1" applyBorder="1" applyAlignment="1">
      <alignment horizontal="center" vertical="center" wrapText="1"/>
    </xf>
    <xf numFmtId="37" fontId="0" fillId="34" borderId="20" xfId="0" applyFill="1" applyBorder="1" applyAlignment="1">
      <alignment horizontal="center" vertical="center" wrapText="1"/>
    </xf>
    <xf numFmtId="37" fontId="1" fillId="34" borderId="38" xfId="0" applyFont="1" applyFill="1" applyBorder="1" applyAlignment="1" applyProtection="1">
      <alignment horizontal="center" vertical="center"/>
      <protection/>
    </xf>
    <xf numFmtId="37" fontId="1" fillId="34" borderId="39" xfId="0" applyFont="1" applyFill="1" applyBorder="1" applyAlignment="1" applyProtection="1">
      <alignment horizontal="center" vertical="center"/>
      <protection/>
    </xf>
    <xf numFmtId="37" fontId="11" fillId="34" borderId="38" xfId="0" applyFont="1" applyFill="1" applyBorder="1" applyAlignment="1" applyProtection="1">
      <alignment horizontal="center" vertical="center"/>
      <protection/>
    </xf>
    <xf numFmtId="37" fontId="11" fillId="34" borderId="40" xfId="0" applyFont="1" applyFill="1" applyBorder="1" applyAlignment="1" applyProtection="1">
      <alignment horizontal="center" vertical="center"/>
      <protection/>
    </xf>
    <xf numFmtId="37" fontId="1" fillId="34" borderId="34" xfId="0" applyFont="1" applyFill="1" applyBorder="1" applyAlignment="1" applyProtection="1">
      <alignment horizontal="center" vertical="center"/>
      <protection/>
    </xf>
    <xf numFmtId="37" fontId="1" fillId="34" borderId="35" xfId="0" applyFont="1" applyFill="1" applyBorder="1" applyAlignment="1" applyProtection="1">
      <alignment horizontal="center" vertical="center"/>
      <protection/>
    </xf>
    <xf numFmtId="37" fontId="1" fillId="34" borderId="36" xfId="0" applyFont="1" applyFill="1" applyBorder="1" applyAlignment="1" applyProtection="1">
      <alignment horizontal="center" vertical="center"/>
      <protection/>
    </xf>
    <xf numFmtId="37" fontId="1" fillId="34" borderId="37" xfId="0" applyFont="1" applyFill="1" applyBorder="1" applyAlignment="1" applyProtection="1">
      <alignment horizontal="center" vertical="center"/>
      <protection/>
    </xf>
    <xf numFmtId="37" fontId="11" fillId="34" borderId="39" xfId="0" applyFont="1" applyFill="1" applyBorder="1" applyAlignment="1" applyProtection="1">
      <alignment horizontal="center" vertical="center"/>
      <protection/>
    </xf>
    <xf numFmtId="37" fontId="1" fillId="34" borderId="16" xfId="0" applyFont="1" applyFill="1" applyBorder="1" applyAlignment="1" applyProtection="1">
      <alignment horizontal="center" vertical="center" wrapText="1"/>
      <protection/>
    </xf>
    <xf numFmtId="37" fontId="0" fillId="34" borderId="23" xfId="0" applyFill="1" applyBorder="1" applyAlignment="1">
      <alignment horizontal="center" vertical="center" wrapText="1"/>
    </xf>
    <xf numFmtId="37" fontId="1" fillId="34" borderId="41" xfId="0" applyFont="1" applyFill="1" applyBorder="1" applyAlignment="1" applyProtection="1">
      <alignment horizontal="center" vertical="center"/>
      <protection/>
    </xf>
    <xf numFmtId="37" fontId="1" fillId="34" borderId="39" xfId="0" applyFont="1" applyFill="1" applyBorder="1" applyAlignment="1" applyProtection="1">
      <alignment horizontal="center" vertical="center"/>
      <protection/>
    </xf>
    <xf numFmtId="37" fontId="1" fillId="34" borderId="16" xfId="0" applyFont="1" applyFill="1" applyBorder="1" applyAlignment="1">
      <alignment horizontal="center" vertical="center" wrapText="1"/>
    </xf>
    <xf numFmtId="37" fontId="1" fillId="34" borderId="42" xfId="0" applyFont="1" applyFill="1" applyBorder="1" applyAlignment="1" applyProtection="1">
      <alignment horizontal="center" vertical="center"/>
      <protection/>
    </xf>
    <xf numFmtId="37" fontId="1" fillId="34" borderId="21" xfId="0" applyFont="1" applyFill="1" applyBorder="1" applyAlignment="1" applyProtection="1">
      <alignment horizontal="center" vertical="center"/>
      <protection/>
    </xf>
    <xf numFmtId="37" fontId="11" fillId="34" borderId="42" xfId="0" applyFont="1" applyFill="1" applyBorder="1" applyAlignment="1" applyProtection="1">
      <alignment horizontal="center" vertical="center"/>
      <protection/>
    </xf>
    <xf numFmtId="37" fontId="11" fillId="34" borderId="21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showGridLines="0" tabSelected="1" zoomScalePageLayoutView="0" workbookViewId="0" topLeftCell="A34">
      <selection activeCell="M58" sqref="M58"/>
    </sheetView>
  </sheetViews>
  <sheetFormatPr defaultColWidth="11.0703125" defaultRowHeight="20.25"/>
  <cols>
    <col min="1" max="1" width="8.0703125" style="0" customWidth="1"/>
    <col min="2" max="2" width="6.1484375" style="0" customWidth="1"/>
    <col min="3" max="3" width="6.69140625" style="0" customWidth="1"/>
    <col min="4" max="7" width="4.609375" style="0" customWidth="1"/>
    <col min="8" max="8" width="5.609375" style="0" customWidth="1"/>
    <col min="9" max="12" width="4.609375" style="0" customWidth="1"/>
    <col min="13" max="13" width="5.609375" style="0" customWidth="1"/>
    <col min="14" max="17" width="4.609375" style="0" customWidth="1"/>
    <col min="18" max="18" width="8" style="0" customWidth="1"/>
    <col min="19" max="19" width="6.76953125" style="0" customWidth="1"/>
    <col min="20" max="20" width="5.609375" style="0" customWidth="1"/>
    <col min="21" max="24" width="4.609375" style="0" customWidth="1"/>
    <col min="25" max="25" width="5.609375" style="0" customWidth="1"/>
    <col min="26" max="29" width="4.609375" style="0" customWidth="1"/>
    <col min="30" max="30" width="5.609375" style="0" customWidth="1"/>
    <col min="31" max="34" width="4.609375" style="0" customWidth="1"/>
  </cols>
  <sheetData>
    <row r="1" spans="1:29" ht="12.75" customHeight="1">
      <c r="A1" s="102" t="s">
        <v>54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4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12.75" customHeight="1">
      <c r="A2" s="105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7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2.75" customHeight="1" thickBot="1">
      <c r="A3" s="108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5.2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2.75" customHeight="1">
      <c r="A5" s="111" t="s">
        <v>57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/>
      <c r="R5" s="1"/>
      <c r="S5" s="2"/>
      <c r="T5" s="44"/>
      <c r="U5" s="44"/>
      <c r="V5" s="43"/>
      <c r="W5" s="43"/>
      <c r="X5" s="43"/>
      <c r="Y5" s="43"/>
      <c r="Z5" s="43"/>
      <c r="AA5" s="43"/>
      <c r="AB5" s="43"/>
      <c r="AC5" s="43"/>
    </row>
    <row r="6" spans="1:29" ht="12.75" customHeight="1" thickBot="1">
      <c r="A6" s="114" t="s">
        <v>58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"/>
      <c r="S6" s="2"/>
      <c r="T6" s="44"/>
      <c r="U6" s="44"/>
      <c r="V6" s="43"/>
      <c r="W6" s="43"/>
      <c r="X6" s="43"/>
      <c r="Y6" s="43"/>
      <c r="Z6" s="43"/>
      <c r="AA6" s="43"/>
      <c r="AB6" s="43"/>
      <c r="AC6" s="43"/>
    </row>
    <row r="7" spans="1:29" ht="5.2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1"/>
      <c r="S7" s="2"/>
      <c r="T7" s="44"/>
      <c r="U7" s="44"/>
      <c r="V7" s="43"/>
      <c r="W7" s="43"/>
      <c r="X7" s="43"/>
      <c r="Y7" s="43"/>
      <c r="Z7" s="43"/>
      <c r="AA7" s="43"/>
      <c r="AB7" s="43"/>
      <c r="AC7" s="43"/>
    </row>
    <row r="8" spans="1:29" ht="12.75" customHeight="1" thickBot="1">
      <c r="A8" s="117">
        <v>2013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9"/>
      <c r="R8" s="1"/>
      <c r="S8" s="2"/>
      <c r="T8" s="44"/>
      <c r="U8" s="44"/>
      <c r="V8" s="43"/>
      <c r="W8" s="43"/>
      <c r="X8" s="43"/>
      <c r="Y8" s="45"/>
      <c r="Z8" s="43"/>
      <c r="AA8" s="43"/>
      <c r="AB8" s="43"/>
      <c r="AC8" s="43"/>
    </row>
    <row r="9" spans="1:29" ht="17.25" customHeight="1" thickBot="1">
      <c r="A9" s="58"/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38" t="s">
        <v>50</v>
      </c>
      <c r="S9" s="2"/>
      <c r="T9" s="44"/>
      <c r="U9" s="44"/>
      <c r="V9" s="43"/>
      <c r="W9" s="43"/>
      <c r="X9" s="43"/>
      <c r="Y9" s="43"/>
      <c r="Z9" s="43"/>
      <c r="AA9" s="43"/>
      <c r="AB9" s="43"/>
      <c r="AC9" s="43"/>
    </row>
    <row r="10" spans="1:34" ht="15.75" customHeight="1">
      <c r="A10" s="86"/>
      <c r="B10" s="120" t="s">
        <v>52</v>
      </c>
      <c r="C10" s="123" t="s">
        <v>51</v>
      </c>
      <c r="D10" s="126" t="s">
        <v>1</v>
      </c>
      <c r="E10" s="127"/>
      <c r="F10" s="127"/>
      <c r="G10" s="128"/>
      <c r="H10" s="126" t="s">
        <v>2</v>
      </c>
      <c r="I10" s="127"/>
      <c r="J10" s="127"/>
      <c r="K10" s="127"/>
      <c r="L10" s="128"/>
      <c r="M10" s="126" t="s">
        <v>3</v>
      </c>
      <c r="N10" s="127"/>
      <c r="O10" s="127"/>
      <c r="P10" s="127"/>
      <c r="Q10" s="129"/>
      <c r="R10" s="130" t="s">
        <v>7</v>
      </c>
      <c r="S10" s="120" t="s">
        <v>52</v>
      </c>
      <c r="T10" s="137" t="s">
        <v>4</v>
      </c>
      <c r="U10" s="138"/>
      <c r="V10" s="138"/>
      <c r="W10" s="138"/>
      <c r="X10" s="139"/>
      <c r="Y10" s="137" t="s">
        <v>5</v>
      </c>
      <c r="Z10" s="138"/>
      <c r="AA10" s="138"/>
      <c r="AB10" s="138"/>
      <c r="AC10" s="139"/>
      <c r="AD10" s="137" t="s">
        <v>6</v>
      </c>
      <c r="AE10" s="138"/>
      <c r="AF10" s="138"/>
      <c r="AG10" s="138"/>
      <c r="AH10" s="140"/>
    </row>
    <row r="11" spans="1:34" ht="15.75" customHeight="1">
      <c r="A11" s="87" t="s">
        <v>7</v>
      </c>
      <c r="B11" s="121"/>
      <c r="C11" s="124"/>
      <c r="D11" s="133" t="s">
        <v>48</v>
      </c>
      <c r="E11" s="134"/>
      <c r="F11" s="135" t="s">
        <v>47</v>
      </c>
      <c r="G11" s="141"/>
      <c r="H11" s="142" t="s">
        <v>0</v>
      </c>
      <c r="I11" s="133" t="s">
        <v>48</v>
      </c>
      <c r="J11" s="134"/>
      <c r="K11" s="135" t="s">
        <v>47</v>
      </c>
      <c r="L11" s="141"/>
      <c r="M11" s="142" t="s">
        <v>0</v>
      </c>
      <c r="N11" s="133" t="s">
        <v>48</v>
      </c>
      <c r="O11" s="134"/>
      <c r="P11" s="135" t="s">
        <v>47</v>
      </c>
      <c r="Q11" s="136"/>
      <c r="R11" s="131"/>
      <c r="S11" s="121"/>
      <c r="T11" s="146" t="s">
        <v>0</v>
      </c>
      <c r="U11" s="147" t="s">
        <v>48</v>
      </c>
      <c r="V11" s="148"/>
      <c r="W11" s="149" t="s">
        <v>47</v>
      </c>
      <c r="X11" s="150"/>
      <c r="Y11" s="142" t="s">
        <v>0</v>
      </c>
      <c r="Z11" s="144" t="s">
        <v>48</v>
      </c>
      <c r="AA11" s="145"/>
      <c r="AB11" s="135" t="s">
        <v>47</v>
      </c>
      <c r="AC11" s="141"/>
      <c r="AD11" s="142" t="s">
        <v>0</v>
      </c>
      <c r="AE11" s="144" t="s">
        <v>48</v>
      </c>
      <c r="AF11" s="145"/>
      <c r="AG11" s="135" t="s">
        <v>47</v>
      </c>
      <c r="AH11" s="136"/>
    </row>
    <row r="12" spans="1:34" ht="15.75" customHeight="1">
      <c r="A12" s="88"/>
      <c r="B12" s="122"/>
      <c r="C12" s="125"/>
      <c r="D12" s="89" t="s">
        <v>46</v>
      </c>
      <c r="E12" s="89" t="s">
        <v>49</v>
      </c>
      <c r="F12" s="89" t="s">
        <v>46</v>
      </c>
      <c r="G12" s="89" t="s">
        <v>49</v>
      </c>
      <c r="H12" s="143"/>
      <c r="I12" s="89" t="s">
        <v>46</v>
      </c>
      <c r="J12" s="89" t="s">
        <v>49</v>
      </c>
      <c r="K12" s="89" t="s">
        <v>46</v>
      </c>
      <c r="L12" s="89" t="s">
        <v>49</v>
      </c>
      <c r="M12" s="143"/>
      <c r="N12" s="89" t="s">
        <v>46</v>
      </c>
      <c r="O12" s="89" t="s">
        <v>49</v>
      </c>
      <c r="P12" s="89" t="s">
        <v>46</v>
      </c>
      <c r="Q12" s="90" t="s">
        <v>49</v>
      </c>
      <c r="R12" s="132"/>
      <c r="S12" s="122"/>
      <c r="T12" s="143"/>
      <c r="U12" s="91" t="s">
        <v>46</v>
      </c>
      <c r="V12" s="91" t="s">
        <v>49</v>
      </c>
      <c r="W12" s="91" t="s">
        <v>46</v>
      </c>
      <c r="X12" s="92" t="s">
        <v>49</v>
      </c>
      <c r="Y12" s="143"/>
      <c r="Z12" s="91" t="s">
        <v>46</v>
      </c>
      <c r="AA12" s="91" t="s">
        <v>49</v>
      </c>
      <c r="AB12" s="91" t="s">
        <v>46</v>
      </c>
      <c r="AC12" s="92" t="s">
        <v>49</v>
      </c>
      <c r="AD12" s="143"/>
      <c r="AE12" s="91" t="s">
        <v>46</v>
      </c>
      <c r="AF12" s="91" t="s">
        <v>49</v>
      </c>
      <c r="AG12" s="93" t="s">
        <v>46</v>
      </c>
      <c r="AH12" s="94" t="s">
        <v>49</v>
      </c>
    </row>
    <row r="13" spans="1:34" ht="9.75" customHeight="1">
      <c r="A13" s="59"/>
      <c r="B13" s="60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61"/>
      <c r="R13" s="3"/>
      <c r="S13" s="10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"/>
      <c r="AE13" s="4"/>
      <c r="AF13" s="4"/>
      <c r="AG13" s="7"/>
      <c r="AH13" s="5"/>
    </row>
    <row r="14" spans="1:34" ht="15" customHeight="1">
      <c r="A14" s="62" t="s">
        <v>8</v>
      </c>
      <c r="B14" s="20">
        <f>SUM(B16:B52)</f>
        <v>112382</v>
      </c>
      <c r="C14" s="63">
        <f>SUM(C16:C52)</f>
        <v>116267</v>
      </c>
      <c r="D14" s="63">
        <f aca="true" t="shared" si="0" ref="D14:Q14">SUM(D16:D52)</f>
        <v>54452</v>
      </c>
      <c r="E14" s="63">
        <f t="shared" si="0"/>
        <v>51034</v>
      </c>
      <c r="F14" s="63">
        <f t="shared" si="0"/>
        <v>10105</v>
      </c>
      <c r="G14" s="63">
        <f t="shared" si="0"/>
        <v>676</v>
      </c>
      <c r="H14" s="63">
        <f>SUM(H16:H52)</f>
        <v>25307</v>
      </c>
      <c r="I14" s="63">
        <f>SUM(I16:I52)</f>
        <v>11751</v>
      </c>
      <c r="J14" s="63">
        <f t="shared" si="0"/>
        <v>11090</v>
      </c>
      <c r="K14" s="63">
        <f>SUM(K16:K52)</f>
        <v>2336</v>
      </c>
      <c r="L14" s="63">
        <f t="shared" si="0"/>
        <v>130</v>
      </c>
      <c r="M14" s="63">
        <f>SUM(M16:M52)</f>
        <v>23125</v>
      </c>
      <c r="N14" s="63">
        <f t="shared" si="0"/>
        <v>10585</v>
      </c>
      <c r="O14" s="63">
        <f t="shared" si="0"/>
        <v>10212</v>
      </c>
      <c r="P14" s="63">
        <f t="shared" si="0"/>
        <v>2201</v>
      </c>
      <c r="Q14" s="64">
        <f t="shared" si="0"/>
        <v>127</v>
      </c>
      <c r="R14" s="21" t="s">
        <v>8</v>
      </c>
      <c r="S14" s="20">
        <f>SUM(S16:S52)</f>
        <v>112382</v>
      </c>
      <c r="T14" s="47">
        <f>SUM(T16:T52)</f>
        <v>22853</v>
      </c>
      <c r="U14" s="48">
        <f aca="true" t="shared" si="1" ref="U14:AH14">SUM(U16:U52)</f>
        <v>10584</v>
      </c>
      <c r="V14" s="48">
        <f t="shared" si="1"/>
        <v>10094</v>
      </c>
      <c r="W14" s="48">
        <f t="shared" si="1"/>
        <v>2045</v>
      </c>
      <c r="X14" s="48">
        <f t="shared" si="1"/>
        <v>130</v>
      </c>
      <c r="Y14" s="48">
        <f>SUM(Y16:Y52)</f>
        <v>22506</v>
      </c>
      <c r="Z14" s="48">
        <f t="shared" si="1"/>
        <v>10654</v>
      </c>
      <c r="AA14" s="48">
        <f t="shared" si="1"/>
        <v>9779</v>
      </c>
      <c r="AB14" s="48">
        <f t="shared" si="1"/>
        <v>1927</v>
      </c>
      <c r="AC14" s="48">
        <f t="shared" si="1"/>
        <v>146</v>
      </c>
      <c r="AD14" s="23">
        <f>AE14+AF14+AG14+AH14</f>
        <v>22476</v>
      </c>
      <c r="AE14" s="23">
        <f t="shared" si="1"/>
        <v>10878</v>
      </c>
      <c r="AF14" s="23">
        <f t="shared" si="1"/>
        <v>9859</v>
      </c>
      <c r="AG14" s="23">
        <f t="shared" si="1"/>
        <v>1596</v>
      </c>
      <c r="AH14" s="24">
        <f t="shared" si="1"/>
        <v>143</v>
      </c>
    </row>
    <row r="15" spans="1:34" ht="15" customHeight="1">
      <c r="A15" s="65"/>
      <c r="B15" s="2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7"/>
      <c r="R15" s="26"/>
      <c r="S15" s="2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22"/>
      <c r="AE15" s="22"/>
      <c r="AF15" s="22"/>
      <c r="AG15" s="27"/>
      <c r="AH15" s="28"/>
    </row>
    <row r="16" spans="1:34" ht="15" customHeight="1">
      <c r="A16" s="68" t="s">
        <v>9</v>
      </c>
      <c r="B16" s="41">
        <v>28430</v>
      </c>
      <c r="C16" s="29">
        <f>SUM(D16:G16)</f>
        <v>30289</v>
      </c>
      <c r="D16" s="29">
        <f>+I16+N16+U16+Z16+AE16</f>
        <v>21080</v>
      </c>
      <c r="E16" s="29">
        <f>+J16+O16+V16+AA16+AF16</f>
        <v>2419</v>
      </c>
      <c r="F16" s="29">
        <f aca="true" t="shared" si="2" ref="F16:G52">+K16+P16+W16+AB16+AG16</f>
        <v>6790</v>
      </c>
      <c r="G16" s="29">
        <f t="shared" si="2"/>
        <v>0</v>
      </c>
      <c r="H16" s="29">
        <f>+I16+J16+K16+L16</f>
        <v>6585</v>
      </c>
      <c r="I16" s="69">
        <v>4536</v>
      </c>
      <c r="J16" s="69">
        <v>529</v>
      </c>
      <c r="K16" s="69">
        <v>1520</v>
      </c>
      <c r="L16" s="69">
        <v>0</v>
      </c>
      <c r="M16" s="29">
        <f aca="true" t="shared" si="3" ref="M16:M52">+N16+O16+P16+Q16</f>
        <v>5966</v>
      </c>
      <c r="N16" s="69">
        <v>4019</v>
      </c>
      <c r="O16" s="69">
        <v>463</v>
      </c>
      <c r="P16" s="30">
        <v>1484</v>
      </c>
      <c r="Q16" s="32">
        <v>0</v>
      </c>
      <c r="R16" s="39" t="s">
        <v>9</v>
      </c>
      <c r="S16" s="41">
        <v>28430</v>
      </c>
      <c r="T16" s="29">
        <f aca="true" t="shared" si="4" ref="T16:T52">+U16+V16+W16+X16</f>
        <v>5987</v>
      </c>
      <c r="U16" s="30">
        <v>4145</v>
      </c>
      <c r="V16" s="30">
        <v>461</v>
      </c>
      <c r="W16" s="30">
        <v>1381</v>
      </c>
      <c r="X16" s="30">
        <v>0</v>
      </c>
      <c r="Y16" s="40">
        <f aca="true" t="shared" si="5" ref="Y16:Y52">+Z16+AA16+AB16+AC16</f>
        <v>5961</v>
      </c>
      <c r="Z16" s="30">
        <v>4151</v>
      </c>
      <c r="AA16" s="30">
        <v>490</v>
      </c>
      <c r="AB16" s="30">
        <v>1320</v>
      </c>
      <c r="AC16" s="30">
        <v>0</v>
      </c>
      <c r="AD16" s="35">
        <f aca="true" t="shared" si="6" ref="AD16:AD52">+AE16+AF16+AG16+AH16</f>
        <v>5790</v>
      </c>
      <c r="AE16" s="30">
        <v>4229</v>
      </c>
      <c r="AF16" s="30">
        <v>476</v>
      </c>
      <c r="AG16" s="31">
        <v>1085</v>
      </c>
      <c r="AH16" s="32">
        <v>0</v>
      </c>
    </row>
    <row r="17" spans="1:34" ht="15" customHeight="1">
      <c r="A17" s="68" t="s">
        <v>37</v>
      </c>
      <c r="B17" s="41">
        <v>3753</v>
      </c>
      <c r="C17" s="29">
        <f aca="true" t="shared" si="7" ref="C17:C52">+D17+E17+F17+G17</f>
        <v>4303</v>
      </c>
      <c r="D17" s="29">
        <f>+I17+N17+U17+Z17+AE17</f>
        <v>656</v>
      </c>
      <c r="E17" s="29">
        <f aca="true" t="shared" si="8" ref="E17:E52">+J17+O17+V17+AA17+AF17</f>
        <v>3647</v>
      </c>
      <c r="F17" s="29">
        <f t="shared" si="2"/>
        <v>0</v>
      </c>
      <c r="G17" s="29">
        <f t="shared" si="2"/>
        <v>0</v>
      </c>
      <c r="H17" s="29">
        <f aca="true" t="shared" si="9" ref="H17:H52">+I17+J17+K17+L17</f>
        <v>955</v>
      </c>
      <c r="I17" s="69">
        <v>153</v>
      </c>
      <c r="J17" s="69">
        <v>802</v>
      </c>
      <c r="K17" s="69">
        <v>0</v>
      </c>
      <c r="L17" s="69">
        <v>0</v>
      </c>
      <c r="M17" s="29">
        <f t="shared" si="3"/>
        <v>871</v>
      </c>
      <c r="N17" s="69">
        <v>117</v>
      </c>
      <c r="O17" s="69">
        <v>754</v>
      </c>
      <c r="P17" s="69">
        <v>0</v>
      </c>
      <c r="Q17" s="70">
        <v>0</v>
      </c>
      <c r="R17" s="33" t="s">
        <v>37</v>
      </c>
      <c r="S17" s="42">
        <v>3753</v>
      </c>
      <c r="T17" s="29">
        <f t="shared" si="4"/>
        <v>843</v>
      </c>
      <c r="U17" s="30">
        <v>135</v>
      </c>
      <c r="V17" s="30">
        <v>708</v>
      </c>
      <c r="W17" s="30">
        <v>0</v>
      </c>
      <c r="X17" s="30">
        <v>0</v>
      </c>
      <c r="Y17" s="40">
        <f t="shared" si="5"/>
        <v>850</v>
      </c>
      <c r="Z17" s="30">
        <v>147</v>
      </c>
      <c r="AA17" s="30">
        <v>703</v>
      </c>
      <c r="AB17" s="30">
        <v>0</v>
      </c>
      <c r="AC17" s="30">
        <v>0</v>
      </c>
      <c r="AD17" s="35">
        <f t="shared" si="6"/>
        <v>784</v>
      </c>
      <c r="AE17" s="34">
        <v>104</v>
      </c>
      <c r="AF17" s="34">
        <v>680</v>
      </c>
      <c r="AG17" s="36">
        <v>0</v>
      </c>
      <c r="AH17" s="37">
        <v>0</v>
      </c>
    </row>
    <row r="18" spans="1:34" ht="15" customHeight="1">
      <c r="A18" s="68" t="s">
        <v>29</v>
      </c>
      <c r="B18" s="41">
        <v>1001</v>
      </c>
      <c r="C18" s="29">
        <f t="shared" si="7"/>
        <v>1001</v>
      </c>
      <c r="D18" s="29">
        <f aca="true" t="shared" si="10" ref="D18:D52">+I18+N18+U18+Z18+AE18</f>
        <v>541</v>
      </c>
      <c r="E18" s="29">
        <f t="shared" si="8"/>
        <v>460</v>
      </c>
      <c r="F18" s="29">
        <f t="shared" si="2"/>
        <v>0</v>
      </c>
      <c r="G18" s="29">
        <f t="shared" si="2"/>
        <v>0</v>
      </c>
      <c r="H18" s="29">
        <f t="shared" si="9"/>
        <v>244</v>
      </c>
      <c r="I18" s="69">
        <v>141</v>
      </c>
      <c r="J18" s="69">
        <v>103</v>
      </c>
      <c r="K18" s="69">
        <v>0</v>
      </c>
      <c r="L18" s="69">
        <v>0</v>
      </c>
      <c r="M18" s="29">
        <f t="shared" si="3"/>
        <v>200</v>
      </c>
      <c r="N18" s="69">
        <v>94</v>
      </c>
      <c r="O18" s="69">
        <v>106</v>
      </c>
      <c r="P18" s="69">
        <v>0</v>
      </c>
      <c r="Q18" s="70">
        <v>0</v>
      </c>
      <c r="R18" s="33" t="s">
        <v>29</v>
      </c>
      <c r="S18" s="42">
        <v>1001</v>
      </c>
      <c r="T18" s="29">
        <f t="shared" si="4"/>
        <v>194</v>
      </c>
      <c r="U18" s="30">
        <v>103</v>
      </c>
      <c r="V18" s="30">
        <v>91</v>
      </c>
      <c r="W18" s="30">
        <v>0</v>
      </c>
      <c r="X18" s="30">
        <v>0</v>
      </c>
      <c r="Y18" s="40">
        <f t="shared" si="5"/>
        <v>173</v>
      </c>
      <c r="Z18" s="30">
        <v>97</v>
      </c>
      <c r="AA18" s="30">
        <v>76</v>
      </c>
      <c r="AB18" s="30">
        <v>0</v>
      </c>
      <c r="AC18" s="30">
        <v>0</v>
      </c>
      <c r="AD18" s="35">
        <f t="shared" si="6"/>
        <v>190</v>
      </c>
      <c r="AE18" s="34">
        <v>106</v>
      </c>
      <c r="AF18" s="34">
        <v>84</v>
      </c>
      <c r="AG18" s="36">
        <v>0</v>
      </c>
      <c r="AH18" s="37">
        <v>0</v>
      </c>
    </row>
    <row r="19" spans="1:34" ht="15" customHeight="1">
      <c r="A19" s="68" t="s">
        <v>10</v>
      </c>
      <c r="B19" s="41">
        <v>2715</v>
      </c>
      <c r="C19" s="29">
        <f t="shared" si="7"/>
        <v>1697</v>
      </c>
      <c r="D19" s="29">
        <f t="shared" si="10"/>
        <v>1090</v>
      </c>
      <c r="E19" s="29">
        <f t="shared" si="8"/>
        <v>607</v>
      </c>
      <c r="F19" s="29">
        <f t="shared" si="2"/>
        <v>0</v>
      </c>
      <c r="G19" s="29">
        <f t="shared" si="2"/>
        <v>0</v>
      </c>
      <c r="H19" s="29">
        <f t="shared" si="9"/>
        <v>405</v>
      </c>
      <c r="I19" s="69">
        <v>281</v>
      </c>
      <c r="J19" s="69">
        <v>124</v>
      </c>
      <c r="K19" s="69">
        <v>0</v>
      </c>
      <c r="L19" s="69">
        <v>0</v>
      </c>
      <c r="M19" s="29">
        <f t="shared" si="3"/>
        <v>344</v>
      </c>
      <c r="N19" s="69">
        <v>233</v>
      </c>
      <c r="O19" s="69">
        <v>111</v>
      </c>
      <c r="P19" s="69">
        <v>0</v>
      </c>
      <c r="Q19" s="70">
        <v>0</v>
      </c>
      <c r="R19" s="33" t="s">
        <v>10</v>
      </c>
      <c r="S19" s="42">
        <v>2715</v>
      </c>
      <c r="T19" s="29">
        <f t="shared" si="4"/>
        <v>308</v>
      </c>
      <c r="U19" s="30">
        <v>179</v>
      </c>
      <c r="V19" s="30">
        <v>129</v>
      </c>
      <c r="W19" s="30">
        <v>0</v>
      </c>
      <c r="X19" s="30">
        <v>0</v>
      </c>
      <c r="Y19" s="40">
        <f t="shared" si="5"/>
        <v>296</v>
      </c>
      <c r="Z19" s="30">
        <v>184</v>
      </c>
      <c r="AA19" s="30">
        <v>112</v>
      </c>
      <c r="AB19" s="30">
        <v>0</v>
      </c>
      <c r="AC19" s="30">
        <v>0</v>
      </c>
      <c r="AD19" s="35">
        <f t="shared" si="6"/>
        <v>344</v>
      </c>
      <c r="AE19" s="34">
        <v>213</v>
      </c>
      <c r="AF19" s="34">
        <v>131</v>
      </c>
      <c r="AG19" s="36">
        <v>0</v>
      </c>
      <c r="AH19" s="37">
        <v>0</v>
      </c>
    </row>
    <row r="20" spans="1:34" ht="15" customHeight="1">
      <c r="A20" s="68" t="s">
        <v>11</v>
      </c>
      <c r="B20" s="41">
        <v>2561</v>
      </c>
      <c r="C20" s="29">
        <f t="shared" si="7"/>
        <v>2518</v>
      </c>
      <c r="D20" s="29">
        <f t="shared" si="10"/>
        <v>865</v>
      </c>
      <c r="E20" s="29">
        <f t="shared" si="8"/>
        <v>1561</v>
      </c>
      <c r="F20" s="29">
        <f t="shared" si="2"/>
        <v>92</v>
      </c>
      <c r="G20" s="29">
        <f t="shared" si="2"/>
        <v>0</v>
      </c>
      <c r="H20" s="29">
        <f t="shared" si="9"/>
        <v>559</v>
      </c>
      <c r="I20" s="69">
        <v>188</v>
      </c>
      <c r="J20" s="69">
        <v>352</v>
      </c>
      <c r="K20" s="69">
        <v>19</v>
      </c>
      <c r="L20" s="69">
        <v>0</v>
      </c>
      <c r="M20" s="29">
        <f t="shared" si="3"/>
        <v>479</v>
      </c>
      <c r="N20" s="69">
        <v>168</v>
      </c>
      <c r="O20" s="69">
        <v>288</v>
      </c>
      <c r="P20" s="69">
        <v>23</v>
      </c>
      <c r="Q20" s="70">
        <v>0</v>
      </c>
      <c r="R20" s="33" t="s">
        <v>11</v>
      </c>
      <c r="S20" s="42">
        <v>2561</v>
      </c>
      <c r="T20" s="29">
        <f t="shared" si="4"/>
        <v>500</v>
      </c>
      <c r="U20" s="30">
        <v>175</v>
      </c>
      <c r="V20" s="30">
        <v>312</v>
      </c>
      <c r="W20" s="30">
        <v>13</v>
      </c>
      <c r="X20" s="30">
        <v>0</v>
      </c>
      <c r="Y20" s="40">
        <f t="shared" si="5"/>
        <v>520</v>
      </c>
      <c r="Z20" s="30">
        <v>185</v>
      </c>
      <c r="AA20" s="30">
        <v>318</v>
      </c>
      <c r="AB20" s="30">
        <v>17</v>
      </c>
      <c r="AC20" s="30">
        <v>0</v>
      </c>
      <c r="AD20" s="35">
        <f t="shared" si="6"/>
        <v>460</v>
      </c>
      <c r="AE20" s="34">
        <v>149</v>
      </c>
      <c r="AF20" s="34">
        <v>291</v>
      </c>
      <c r="AG20" s="36">
        <v>20</v>
      </c>
      <c r="AH20" s="37">
        <v>0</v>
      </c>
    </row>
    <row r="21" spans="1:34" ht="15" customHeight="1">
      <c r="A21" s="68" t="s">
        <v>30</v>
      </c>
      <c r="B21" s="41">
        <v>448</v>
      </c>
      <c r="C21" s="29">
        <f t="shared" si="7"/>
        <v>377</v>
      </c>
      <c r="D21" s="29">
        <f t="shared" si="10"/>
        <v>294</v>
      </c>
      <c r="E21" s="29">
        <f t="shared" si="8"/>
        <v>83</v>
      </c>
      <c r="F21" s="29">
        <f t="shared" si="2"/>
        <v>0</v>
      </c>
      <c r="G21" s="29">
        <f t="shared" si="2"/>
        <v>0</v>
      </c>
      <c r="H21" s="29">
        <f t="shared" si="9"/>
        <v>89</v>
      </c>
      <c r="I21" s="69">
        <v>64</v>
      </c>
      <c r="J21" s="69">
        <v>25</v>
      </c>
      <c r="K21" s="69">
        <v>0</v>
      </c>
      <c r="L21" s="69">
        <v>0</v>
      </c>
      <c r="M21" s="29">
        <f t="shared" si="3"/>
        <v>66</v>
      </c>
      <c r="N21" s="69">
        <v>52</v>
      </c>
      <c r="O21" s="69">
        <v>14</v>
      </c>
      <c r="P21" s="69">
        <v>0</v>
      </c>
      <c r="Q21" s="70">
        <v>0</v>
      </c>
      <c r="R21" s="33" t="s">
        <v>30</v>
      </c>
      <c r="S21" s="42">
        <v>448</v>
      </c>
      <c r="T21" s="29">
        <f t="shared" si="4"/>
        <v>76</v>
      </c>
      <c r="U21" s="30">
        <v>64</v>
      </c>
      <c r="V21" s="30">
        <v>12</v>
      </c>
      <c r="W21" s="30">
        <v>0</v>
      </c>
      <c r="X21" s="30">
        <v>0</v>
      </c>
      <c r="Y21" s="40">
        <f t="shared" si="5"/>
        <v>81</v>
      </c>
      <c r="Z21" s="30">
        <v>61</v>
      </c>
      <c r="AA21" s="30">
        <v>20</v>
      </c>
      <c r="AB21" s="30">
        <v>0</v>
      </c>
      <c r="AC21" s="30">
        <v>0</v>
      </c>
      <c r="AD21" s="35">
        <f t="shared" si="6"/>
        <v>65</v>
      </c>
      <c r="AE21" s="34">
        <v>53</v>
      </c>
      <c r="AF21" s="34">
        <v>12</v>
      </c>
      <c r="AG21" s="36">
        <v>0</v>
      </c>
      <c r="AH21" s="37">
        <v>0</v>
      </c>
    </row>
    <row r="22" spans="1:34" ht="15" customHeight="1">
      <c r="A22" s="68" t="s">
        <v>12</v>
      </c>
      <c r="B22" s="41">
        <v>952</v>
      </c>
      <c r="C22" s="29">
        <f t="shared" si="7"/>
        <v>766</v>
      </c>
      <c r="D22" s="29">
        <f t="shared" si="10"/>
        <v>391</v>
      </c>
      <c r="E22" s="29">
        <f t="shared" si="8"/>
        <v>375</v>
      </c>
      <c r="F22" s="29">
        <f t="shared" si="2"/>
        <v>0</v>
      </c>
      <c r="G22" s="29">
        <f t="shared" si="2"/>
        <v>0</v>
      </c>
      <c r="H22" s="29">
        <f t="shared" si="9"/>
        <v>173</v>
      </c>
      <c r="I22" s="69">
        <v>84</v>
      </c>
      <c r="J22" s="69">
        <v>89</v>
      </c>
      <c r="K22" s="69">
        <v>0</v>
      </c>
      <c r="L22" s="69">
        <v>0</v>
      </c>
      <c r="M22" s="29">
        <f t="shared" si="3"/>
        <v>162</v>
      </c>
      <c r="N22" s="69">
        <v>78</v>
      </c>
      <c r="O22" s="69">
        <v>84</v>
      </c>
      <c r="P22" s="69">
        <v>0</v>
      </c>
      <c r="Q22" s="70">
        <v>0</v>
      </c>
      <c r="R22" s="33" t="s">
        <v>12</v>
      </c>
      <c r="S22" s="42">
        <v>952</v>
      </c>
      <c r="T22" s="29">
        <f t="shared" si="4"/>
        <v>145</v>
      </c>
      <c r="U22" s="30">
        <v>72</v>
      </c>
      <c r="V22" s="30">
        <v>73</v>
      </c>
      <c r="W22" s="30">
        <v>0</v>
      </c>
      <c r="X22" s="30">
        <v>0</v>
      </c>
      <c r="Y22" s="40">
        <f t="shared" si="5"/>
        <v>139</v>
      </c>
      <c r="Z22" s="30">
        <v>72</v>
      </c>
      <c r="AA22" s="30">
        <v>67</v>
      </c>
      <c r="AB22" s="30">
        <v>0</v>
      </c>
      <c r="AC22" s="30">
        <v>0</v>
      </c>
      <c r="AD22" s="35">
        <f t="shared" si="6"/>
        <v>147</v>
      </c>
      <c r="AE22" s="34">
        <v>85</v>
      </c>
      <c r="AF22" s="34">
        <v>62</v>
      </c>
      <c r="AG22" s="36">
        <v>0</v>
      </c>
      <c r="AH22" s="37">
        <v>0</v>
      </c>
    </row>
    <row r="23" spans="1:34" ht="15" customHeight="1">
      <c r="A23" s="68" t="s">
        <v>13</v>
      </c>
      <c r="B23" s="41">
        <v>3291</v>
      </c>
      <c r="C23" s="29">
        <f t="shared" si="7"/>
        <v>3373</v>
      </c>
      <c r="D23" s="29">
        <f t="shared" si="10"/>
        <v>2442</v>
      </c>
      <c r="E23" s="29">
        <f t="shared" si="8"/>
        <v>661</v>
      </c>
      <c r="F23" s="29">
        <f t="shared" si="2"/>
        <v>270</v>
      </c>
      <c r="G23" s="29">
        <f t="shared" si="2"/>
        <v>0</v>
      </c>
      <c r="H23" s="29">
        <f t="shared" si="9"/>
        <v>721</v>
      </c>
      <c r="I23" s="69">
        <v>511</v>
      </c>
      <c r="J23" s="69">
        <v>146</v>
      </c>
      <c r="K23" s="69">
        <v>64</v>
      </c>
      <c r="L23" s="69">
        <v>0</v>
      </c>
      <c r="M23" s="29">
        <f t="shared" si="3"/>
        <v>627</v>
      </c>
      <c r="N23" s="69">
        <v>455</v>
      </c>
      <c r="O23" s="69">
        <v>108</v>
      </c>
      <c r="P23" s="69">
        <v>64</v>
      </c>
      <c r="Q23" s="70">
        <v>0</v>
      </c>
      <c r="R23" s="33" t="s">
        <v>13</v>
      </c>
      <c r="S23" s="42">
        <v>3291</v>
      </c>
      <c r="T23" s="29">
        <f t="shared" si="4"/>
        <v>698</v>
      </c>
      <c r="U23" s="30">
        <v>489</v>
      </c>
      <c r="V23" s="30">
        <v>142</v>
      </c>
      <c r="W23" s="30">
        <v>67</v>
      </c>
      <c r="X23" s="30">
        <v>0</v>
      </c>
      <c r="Y23" s="40">
        <f t="shared" si="5"/>
        <v>689</v>
      </c>
      <c r="Z23" s="30">
        <v>506</v>
      </c>
      <c r="AA23" s="30">
        <v>138</v>
      </c>
      <c r="AB23" s="30">
        <v>45</v>
      </c>
      <c r="AC23" s="30">
        <v>0</v>
      </c>
      <c r="AD23" s="35">
        <f t="shared" si="6"/>
        <v>638</v>
      </c>
      <c r="AE23" s="34">
        <v>481</v>
      </c>
      <c r="AF23" s="34">
        <v>127</v>
      </c>
      <c r="AG23" s="36">
        <v>30</v>
      </c>
      <c r="AH23" s="37">
        <v>0</v>
      </c>
    </row>
    <row r="24" spans="1:34" ht="15" customHeight="1">
      <c r="A24" s="68" t="s">
        <v>14</v>
      </c>
      <c r="B24" s="41">
        <v>1202</v>
      </c>
      <c r="C24" s="29">
        <f t="shared" si="7"/>
        <v>836</v>
      </c>
      <c r="D24" s="29">
        <f t="shared" si="10"/>
        <v>215</v>
      </c>
      <c r="E24" s="29">
        <f t="shared" si="8"/>
        <v>621</v>
      </c>
      <c r="F24" s="29">
        <f t="shared" si="2"/>
        <v>0</v>
      </c>
      <c r="G24" s="29">
        <f t="shared" si="2"/>
        <v>0</v>
      </c>
      <c r="H24" s="29">
        <f t="shared" si="9"/>
        <v>156</v>
      </c>
      <c r="I24" s="69">
        <v>44</v>
      </c>
      <c r="J24" s="69">
        <v>112</v>
      </c>
      <c r="K24" s="69">
        <v>0</v>
      </c>
      <c r="L24" s="69">
        <v>0</v>
      </c>
      <c r="M24" s="29">
        <f t="shared" si="3"/>
        <v>148</v>
      </c>
      <c r="N24" s="69">
        <v>42</v>
      </c>
      <c r="O24" s="69">
        <v>106</v>
      </c>
      <c r="P24" s="69">
        <v>0</v>
      </c>
      <c r="Q24" s="70">
        <v>0</v>
      </c>
      <c r="R24" s="33" t="s">
        <v>14</v>
      </c>
      <c r="S24" s="42">
        <v>1202</v>
      </c>
      <c r="T24" s="29">
        <f t="shared" si="4"/>
        <v>167</v>
      </c>
      <c r="U24" s="30">
        <v>34</v>
      </c>
      <c r="V24" s="30">
        <v>133</v>
      </c>
      <c r="W24" s="30">
        <v>0</v>
      </c>
      <c r="X24" s="30">
        <v>0</v>
      </c>
      <c r="Y24" s="40">
        <f t="shared" si="5"/>
        <v>182</v>
      </c>
      <c r="Z24" s="30">
        <v>58</v>
      </c>
      <c r="AA24" s="30">
        <v>124</v>
      </c>
      <c r="AB24" s="30">
        <v>0</v>
      </c>
      <c r="AC24" s="30">
        <v>0</v>
      </c>
      <c r="AD24" s="35">
        <f t="shared" si="6"/>
        <v>183</v>
      </c>
      <c r="AE24" s="34">
        <v>37</v>
      </c>
      <c r="AF24" s="34">
        <v>146</v>
      </c>
      <c r="AG24" s="36">
        <v>0</v>
      </c>
      <c r="AH24" s="37">
        <v>0</v>
      </c>
    </row>
    <row r="25" spans="1:34" ht="15" customHeight="1">
      <c r="A25" s="68" t="s">
        <v>38</v>
      </c>
      <c r="B25" s="41">
        <v>443</v>
      </c>
      <c r="C25" s="29">
        <f t="shared" si="7"/>
        <v>396</v>
      </c>
      <c r="D25" s="29">
        <f t="shared" si="10"/>
        <v>108</v>
      </c>
      <c r="E25" s="29">
        <f t="shared" si="8"/>
        <v>288</v>
      </c>
      <c r="F25" s="29">
        <f t="shared" si="2"/>
        <v>0</v>
      </c>
      <c r="G25" s="29">
        <f t="shared" si="2"/>
        <v>0</v>
      </c>
      <c r="H25" s="29">
        <f t="shared" si="9"/>
        <v>78</v>
      </c>
      <c r="I25" s="69">
        <v>21</v>
      </c>
      <c r="J25" s="69">
        <v>57</v>
      </c>
      <c r="K25" s="69">
        <v>0</v>
      </c>
      <c r="L25" s="69">
        <v>0</v>
      </c>
      <c r="M25" s="29">
        <f t="shared" si="3"/>
        <v>92</v>
      </c>
      <c r="N25" s="69">
        <v>23</v>
      </c>
      <c r="O25" s="69">
        <v>69</v>
      </c>
      <c r="P25" s="69">
        <v>0</v>
      </c>
      <c r="Q25" s="70">
        <v>0</v>
      </c>
      <c r="R25" s="33" t="s">
        <v>38</v>
      </c>
      <c r="S25" s="42">
        <v>443</v>
      </c>
      <c r="T25" s="29">
        <f t="shared" si="4"/>
        <v>72</v>
      </c>
      <c r="U25" s="30">
        <v>21</v>
      </c>
      <c r="V25" s="30">
        <v>51</v>
      </c>
      <c r="W25" s="30">
        <v>0</v>
      </c>
      <c r="X25" s="30">
        <v>0</v>
      </c>
      <c r="Y25" s="40">
        <f t="shared" si="5"/>
        <v>75</v>
      </c>
      <c r="Z25" s="30">
        <v>21</v>
      </c>
      <c r="AA25" s="30">
        <v>54</v>
      </c>
      <c r="AB25" s="30">
        <v>0</v>
      </c>
      <c r="AC25" s="30">
        <v>0</v>
      </c>
      <c r="AD25" s="35">
        <f t="shared" si="6"/>
        <v>79</v>
      </c>
      <c r="AE25" s="34">
        <v>22</v>
      </c>
      <c r="AF25" s="34">
        <v>57</v>
      </c>
      <c r="AG25" s="36">
        <v>0</v>
      </c>
      <c r="AH25" s="37">
        <v>0</v>
      </c>
    </row>
    <row r="26" spans="1:34" ht="15" customHeight="1">
      <c r="A26" s="68" t="s">
        <v>31</v>
      </c>
      <c r="B26" s="41">
        <v>9161</v>
      </c>
      <c r="C26" s="29">
        <f t="shared" si="7"/>
        <v>7976</v>
      </c>
      <c r="D26" s="29">
        <f t="shared" si="10"/>
        <v>3161</v>
      </c>
      <c r="E26" s="29">
        <f t="shared" si="8"/>
        <v>3983</v>
      </c>
      <c r="F26" s="29">
        <f t="shared" si="2"/>
        <v>832</v>
      </c>
      <c r="G26" s="29">
        <f t="shared" si="2"/>
        <v>0</v>
      </c>
      <c r="H26" s="29">
        <f t="shared" si="9"/>
        <v>1782</v>
      </c>
      <c r="I26" s="69">
        <v>662</v>
      </c>
      <c r="J26" s="69">
        <v>932</v>
      </c>
      <c r="K26" s="69">
        <v>188</v>
      </c>
      <c r="L26" s="69">
        <v>0</v>
      </c>
      <c r="M26" s="29">
        <f t="shared" si="3"/>
        <v>1590</v>
      </c>
      <c r="N26" s="69">
        <v>619</v>
      </c>
      <c r="O26" s="69">
        <v>798</v>
      </c>
      <c r="P26" s="69">
        <v>173</v>
      </c>
      <c r="Q26" s="70">
        <v>0</v>
      </c>
      <c r="R26" s="33" t="s">
        <v>31</v>
      </c>
      <c r="S26" s="42">
        <v>9161</v>
      </c>
      <c r="T26" s="29">
        <f t="shared" si="4"/>
        <v>1526</v>
      </c>
      <c r="U26" s="30">
        <v>595</v>
      </c>
      <c r="V26" s="30">
        <v>766</v>
      </c>
      <c r="W26" s="30">
        <v>165</v>
      </c>
      <c r="X26" s="30">
        <v>0</v>
      </c>
      <c r="Y26" s="40">
        <f t="shared" si="5"/>
        <v>1549</v>
      </c>
      <c r="Z26" s="30">
        <v>647</v>
      </c>
      <c r="AA26" s="30">
        <v>735</v>
      </c>
      <c r="AB26" s="30">
        <v>167</v>
      </c>
      <c r="AC26" s="30">
        <v>0</v>
      </c>
      <c r="AD26" s="35">
        <f t="shared" si="6"/>
        <v>1529</v>
      </c>
      <c r="AE26" s="34">
        <v>638</v>
      </c>
      <c r="AF26" s="34">
        <v>752</v>
      </c>
      <c r="AG26" s="36">
        <v>139</v>
      </c>
      <c r="AH26" s="37">
        <v>0</v>
      </c>
    </row>
    <row r="27" spans="1:34" ht="15" customHeight="1">
      <c r="A27" s="68" t="s">
        <v>32</v>
      </c>
      <c r="B27" s="41">
        <v>3466</v>
      </c>
      <c r="C27" s="29">
        <f t="shared" si="7"/>
        <v>2934</v>
      </c>
      <c r="D27" s="29">
        <f t="shared" si="10"/>
        <v>852</v>
      </c>
      <c r="E27" s="29">
        <f t="shared" si="8"/>
        <v>2020</v>
      </c>
      <c r="F27" s="29">
        <f t="shared" si="2"/>
        <v>62</v>
      </c>
      <c r="G27" s="29">
        <f t="shared" si="2"/>
        <v>0</v>
      </c>
      <c r="H27" s="29">
        <f t="shared" si="9"/>
        <v>617</v>
      </c>
      <c r="I27" s="69">
        <v>158</v>
      </c>
      <c r="J27" s="69">
        <v>440</v>
      </c>
      <c r="K27" s="69">
        <v>19</v>
      </c>
      <c r="L27" s="69">
        <v>0</v>
      </c>
      <c r="M27" s="29">
        <f t="shared" si="3"/>
        <v>592</v>
      </c>
      <c r="N27" s="69">
        <v>171</v>
      </c>
      <c r="O27" s="69">
        <v>403</v>
      </c>
      <c r="P27" s="69">
        <v>18</v>
      </c>
      <c r="Q27" s="70">
        <v>0</v>
      </c>
      <c r="R27" s="33" t="s">
        <v>32</v>
      </c>
      <c r="S27" s="42">
        <v>3466</v>
      </c>
      <c r="T27" s="29">
        <f t="shared" si="4"/>
        <v>574</v>
      </c>
      <c r="U27" s="30">
        <v>167</v>
      </c>
      <c r="V27" s="30">
        <v>396</v>
      </c>
      <c r="W27" s="30">
        <v>11</v>
      </c>
      <c r="X27" s="30">
        <v>0</v>
      </c>
      <c r="Y27" s="40">
        <f t="shared" si="5"/>
        <v>591</v>
      </c>
      <c r="Z27" s="30">
        <v>180</v>
      </c>
      <c r="AA27" s="30">
        <v>398</v>
      </c>
      <c r="AB27" s="30">
        <v>13</v>
      </c>
      <c r="AC27" s="30">
        <v>0</v>
      </c>
      <c r="AD27" s="35">
        <f t="shared" si="6"/>
        <v>560</v>
      </c>
      <c r="AE27" s="34">
        <v>176</v>
      </c>
      <c r="AF27" s="34">
        <v>383</v>
      </c>
      <c r="AG27" s="36">
        <v>1</v>
      </c>
      <c r="AH27" s="37">
        <v>0</v>
      </c>
    </row>
    <row r="28" spans="1:34" ht="15" customHeight="1">
      <c r="A28" s="68" t="s">
        <v>33</v>
      </c>
      <c r="B28" s="41">
        <v>2302</v>
      </c>
      <c r="C28" s="29">
        <f t="shared" si="7"/>
        <v>2220</v>
      </c>
      <c r="D28" s="29">
        <f t="shared" si="10"/>
        <v>577</v>
      </c>
      <c r="E28" s="29">
        <f t="shared" si="8"/>
        <v>1643</v>
      </c>
      <c r="F28" s="29">
        <f t="shared" si="2"/>
        <v>0</v>
      </c>
      <c r="G28" s="29">
        <f t="shared" si="2"/>
        <v>0</v>
      </c>
      <c r="H28" s="29">
        <f t="shared" si="9"/>
        <v>471</v>
      </c>
      <c r="I28" s="69">
        <v>138</v>
      </c>
      <c r="J28" s="69">
        <v>333</v>
      </c>
      <c r="K28" s="69">
        <v>0</v>
      </c>
      <c r="L28" s="69">
        <v>0</v>
      </c>
      <c r="M28" s="29">
        <f t="shared" si="3"/>
        <v>498</v>
      </c>
      <c r="N28" s="69">
        <v>125</v>
      </c>
      <c r="O28" s="69">
        <v>373</v>
      </c>
      <c r="P28" s="69">
        <v>0</v>
      </c>
      <c r="Q28" s="70">
        <v>0</v>
      </c>
      <c r="R28" s="33" t="s">
        <v>33</v>
      </c>
      <c r="S28" s="42">
        <v>2302</v>
      </c>
      <c r="T28" s="29">
        <f t="shared" si="4"/>
        <v>410</v>
      </c>
      <c r="U28" s="30">
        <v>102</v>
      </c>
      <c r="V28" s="30">
        <v>308</v>
      </c>
      <c r="W28" s="30">
        <v>0</v>
      </c>
      <c r="X28" s="30">
        <v>0</v>
      </c>
      <c r="Y28" s="40">
        <f t="shared" si="5"/>
        <v>409</v>
      </c>
      <c r="Z28" s="30">
        <v>102</v>
      </c>
      <c r="AA28" s="30">
        <v>307</v>
      </c>
      <c r="AB28" s="30">
        <v>0</v>
      </c>
      <c r="AC28" s="30">
        <v>0</v>
      </c>
      <c r="AD28" s="35">
        <f t="shared" si="6"/>
        <v>432</v>
      </c>
      <c r="AE28" s="34">
        <v>110</v>
      </c>
      <c r="AF28" s="34">
        <v>322</v>
      </c>
      <c r="AG28" s="36">
        <v>0</v>
      </c>
      <c r="AH28" s="37">
        <v>0</v>
      </c>
    </row>
    <row r="29" spans="1:34" ht="15" customHeight="1">
      <c r="A29" s="68" t="s">
        <v>15</v>
      </c>
      <c r="B29" s="41">
        <v>706</v>
      </c>
      <c r="C29" s="29">
        <f t="shared" si="7"/>
        <v>801</v>
      </c>
      <c r="D29" s="29">
        <f t="shared" si="10"/>
        <v>652</v>
      </c>
      <c r="E29" s="29">
        <f t="shared" si="8"/>
        <v>149</v>
      </c>
      <c r="F29" s="29">
        <f t="shared" si="2"/>
        <v>0</v>
      </c>
      <c r="G29" s="29">
        <f t="shared" si="2"/>
        <v>0</v>
      </c>
      <c r="H29" s="29">
        <f t="shared" si="9"/>
        <v>183</v>
      </c>
      <c r="I29" s="69">
        <v>146</v>
      </c>
      <c r="J29" s="69">
        <v>37</v>
      </c>
      <c r="K29" s="69">
        <v>0</v>
      </c>
      <c r="L29" s="69">
        <v>0</v>
      </c>
      <c r="M29" s="29">
        <f t="shared" si="3"/>
        <v>153</v>
      </c>
      <c r="N29" s="69">
        <v>124</v>
      </c>
      <c r="O29" s="69">
        <v>29</v>
      </c>
      <c r="P29" s="69">
        <v>0</v>
      </c>
      <c r="Q29" s="70">
        <v>0</v>
      </c>
      <c r="R29" s="33" t="s">
        <v>15</v>
      </c>
      <c r="S29" s="42">
        <v>706</v>
      </c>
      <c r="T29" s="29">
        <f t="shared" si="4"/>
        <v>163</v>
      </c>
      <c r="U29" s="30">
        <v>132</v>
      </c>
      <c r="V29" s="30">
        <v>31</v>
      </c>
      <c r="W29" s="30">
        <v>0</v>
      </c>
      <c r="X29" s="30">
        <v>0</v>
      </c>
      <c r="Y29" s="40">
        <f t="shared" si="5"/>
        <v>147</v>
      </c>
      <c r="Z29" s="30">
        <v>126</v>
      </c>
      <c r="AA29" s="30">
        <v>21</v>
      </c>
      <c r="AB29" s="30">
        <v>0</v>
      </c>
      <c r="AC29" s="30">
        <v>0</v>
      </c>
      <c r="AD29" s="35">
        <f t="shared" si="6"/>
        <v>155</v>
      </c>
      <c r="AE29" s="34">
        <v>124</v>
      </c>
      <c r="AF29" s="34">
        <v>31</v>
      </c>
      <c r="AG29" s="36">
        <v>0</v>
      </c>
      <c r="AH29" s="37">
        <v>0</v>
      </c>
    </row>
    <row r="30" spans="1:34" ht="15" customHeight="1">
      <c r="A30" s="68" t="s">
        <v>16</v>
      </c>
      <c r="B30" s="41">
        <v>1181</v>
      </c>
      <c r="C30" s="29">
        <f t="shared" si="7"/>
        <v>1172</v>
      </c>
      <c r="D30" s="29">
        <f t="shared" si="10"/>
        <v>331</v>
      </c>
      <c r="E30" s="29">
        <f t="shared" si="8"/>
        <v>841</v>
      </c>
      <c r="F30" s="29">
        <f t="shared" si="2"/>
        <v>0</v>
      </c>
      <c r="G30" s="29">
        <f t="shared" si="2"/>
        <v>0</v>
      </c>
      <c r="H30" s="29">
        <f t="shared" si="9"/>
        <v>271</v>
      </c>
      <c r="I30" s="69">
        <v>72</v>
      </c>
      <c r="J30" s="69">
        <v>199</v>
      </c>
      <c r="K30" s="69">
        <v>0</v>
      </c>
      <c r="L30" s="69">
        <v>0</v>
      </c>
      <c r="M30" s="29">
        <f t="shared" si="3"/>
        <v>245</v>
      </c>
      <c r="N30" s="69">
        <v>67</v>
      </c>
      <c r="O30" s="69">
        <v>178</v>
      </c>
      <c r="P30" s="69">
        <v>0</v>
      </c>
      <c r="Q30" s="70">
        <v>0</v>
      </c>
      <c r="R30" s="33" t="s">
        <v>16</v>
      </c>
      <c r="S30" s="42">
        <v>1181</v>
      </c>
      <c r="T30" s="29">
        <f t="shared" si="4"/>
        <v>198</v>
      </c>
      <c r="U30" s="30">
        <v>61</v>
      </c>
      <c r="V30" s="30">
        <v>137</v>
      </c>
      <c r="W30" s="30">
        <v>0</v>
      </c>
      <c r="X30" s="30">
        <v>0</v>
      </c>
      <c r="Y30" s="40">
        <f t="shared" si="5"/>
        <v>223</v>
      </c>
      <c r="Z30" s="30">
        <v>59</v>
      </c>
      <c r="AA30" s="30">
        <v>164</v>
      </c>
      <c r="AB30" s="30">
        <v>0</v>
      </c>
      <c r="AC30" s="30">
        <v>0</v>
      </c>
      <c r="AD30" s="35">
        <f t="shared" si="6"/>
        <v>235</v>
      </c>
      <c r="AE30" s="34">
        <v>72</v>
      </c>
      <c r="AF30" s="34">
        <v>163</v>
      </c>
      <c r="AG30" s="36">
        <v>0</v>
      </c>
      <c r="AH30" s="37">
        <v>0</v>
      </c>
    </row>
    <row r="31" spans="1:34" ht="15" customHeight="1">
      <c r="A31" s="68" t="s">
        <v>39</v>
      </c>
      <c r="B31" s="41">
        <v>2732</v>
      </c>
      <c r="C31" s="29">
        <f t="shared" si="7"/>
        <v>2928</v>
      </c>
      <c r="D31" s="29">
        <f t="shared" si="10"/>
        <v>763</v>
      </c>
      <c r="E31" s="29">
        <f t="shared" si="8"/>
        <v>2124</v>
      </c>
      <c r="F31" s="29">
        <f t="shared" si="2"/>
        <v>41</v>
      </c>
      <c r="G31" s="29">
        <f t="shared" si="2"/>
        <v>0</v>
      </c>
      <c r="H31" s="29">
        <f t="shared" si="9"/>
        <v>516</v>
      </c>
      <c r="I31" s="69">
        <v>147</v>
      </c>
      <c r="J31" s="69">
        <v>360</v>
      </c>
      <c r="K31" s="69">
        <v>9</v>
      </c>
      <c r="L31" s="69">
        <v>0</v>
      </c>
      <c r="M31" s="29">
        <f t="shared" si="3"/>
        <v>617</v>
      </c>
      <c r="N31" s="69">
        <v>135</v>
      </c>
      <c r="O31" s="69">
        <v>475</v>
      </c>
      <c r="P31" s="69">
        <v>7</v>
      </c>
      <c r="Q31" s="70">
        <v>0</v>
      </c>
      <c r="R31" s="33" t="s">
        <v>39</v>
      </c>
      <c r="S31" s="42">
        <v>2732</v>
      </c>
      <c r="T31" s="29">
        <f t="shared" si="4"/>
        <v>597</v>
      </c>
      <c r="U31" s="30">
        <v>178</v>
      </c>
      <c r="V31" s="30">
        <v>411</v>
      </c>
      <c r="W31" s="30">
        <v>8</v>
      </c>
      <c r="X31" s="30">
        <v>0</v>
      </c>
      <c r="Y31" s="40">
        <f t="shared" si="5"/>
        <v>606</v>
      </c>
      <c r="Z31" s="30">
        <v>155</v>
      </c>
      <c r="AA31" s="30">
        <v>441</v>
      </c>
      <c r="AB31" s="30">
        <v>10</v>
      </c>
      <c r="AC31" s="30">
        <v>0</v>
      </c>
      <c r="AD31" s="35">
        <f t="shared" si="6"/>
        <v>592</v>
      </c>
      <c r="AE31" s="34">
        <v>148</v>
      </c>
      <c r="AF31" s="34">
        <v>437</v>
      </c>
      <c r="AG31" s="36">
        <v>7</v>
      </c>
      <c r="AH31" s="37">
        <v>0</v>
      </c>
    </row>
    <row r="32" spans="1:34" ht="15" customHeight="1">
      <c r="A32" s="68" t="s">
        <v>24</v>
      </c>
      <c r="B32" s="41">
        <v>1508</v>
      </c>
      <c r="C32" s="29">
        <f t="shared" si="7"/>
        <v>1728</v>
      </c>
      <c r="D32" s="29">
        <f t="shared" si="10"/>
        <v>595</v>
      </c>
      <c r="E32" s="29">
        <f t="shared" si="8"/>
        <v>1133</v>
      </c>
      <c r="F32" s="29">
        <f t="shared" si="2"/>
        <v>0</v>
      </c>
      <c r="G32" s="29">
        <f t="shared" si="2"/>
        <v>0</v>
      </c>
      <c r="H32" s="29">
        <f t="shared" si="9"/>
        <v>372</v>
      </c>
      <c r="I32" s="69">
        <v>126</v>
      </c>
      <c r="J32" s="69">
        <v>246</v>
      </c>
      <c r="K32" s="69">
        <v>0</v>
      </c>
      <c r="L32" s="69">
        <v>0</v>
      </c>
      <c r="M32" s="29">
        <f t="shared" si="3"/>
        <v>323</v>
      </c>
      <c r="N32" s="69">
        <v>112</v>
      </c>
      <c r="O32" s="69">
        <v>211</v>
      </c>
      <c r="P32" s="69">
        <v>0</v>
      </c>
      <c r="Q32" s="70">
        <v>0</v>
      </c>
      <c r="R32" s="33" t="s">
        <v>24</v>
      </c>
      <c r="S32" s="42">
        <v>1508</v>
      </c>
      <c r="T32" s="29">
        <f t="shared" si="4"/>
        <v>343</v>
      </c>
      <c r="U32" s="30">
        <v>125</v>
      </c>
      <c r="V32" s="30">
        <v>218</v>
      </c>
      <c r="W32" s="30">
        <v>0</v>
      </c>
      <c r="X32" s="30">
        <v>0</v>
      </c>
      <c r="Y32" s="40">
        <f t="shared" si="5"/>
        <v>350</v>
      </c>
      <c r="Z32" s="30">
        <v>117</v>
      </c>
      <c r="AA32" s="30">
        <v>233</v>
      </c>
      <c r="AB32" s="30">
        <v>0</v>
      </c>
      <c r="AC32" s="30">
        <v>0</v>
      </c>
      <c r="AD32" s="35">
        <f t="shared" si="6"/>
        <v>340</v>
      </c>
      <c r="AE32" s="34">
        <v>115</v>
      </c>
      <c r="AF32" s="34">
        <v>225</v>
      </c>
      <c r="AG32" s="36">
        <v>0</v>
      </c>
      <c r="AH32" s="37">
        <v>0</v>
      </c>
    </row>
    <row r="33" spans="1:34" ht="15" customHeight="1">
      <c r="A33" s="68" t="s">
        <v>25</v>
      </c>
      <c r="B33" s="41">
        <v>6737</v>
      </c>
      <c r="C33" s="29">
        <f t="shared" si="7"/>
        <v>7317</v>
      </c>
      <c r="D33" s="29">
        <f t="shared" si="10"/>
        <v>2721</v>
      </c>
      <c r="E33" s="29">
        <f t="shared" si="8"/>
        <v>4309</v>
      </c>
      <c r="F33" s="29">
        <f t="shared" si="2"/>
        <v>287</v>
      </c>
      <c r="G33" s="29">
        <f t="shared" si="2"/>
        <v>0</v>
      </c>
      <c r="H33" s="29">
        <f t="shared" si="9"/>
        <v>1607</v>
      </c>
      <c r="I33" s="69">
        <v>605</v>
      </c>
      <c r="J33" s="69">
        <v>915</v>
      </c>
      <c r="K33" s="69">
        <v>87</v>
      </c>
      <c r="L33" s="69">
        <v>0</v>
      </c>
      <c r="M33" s="29">
        <f t="shared" si="3"/>
        <v>1468</v>
      </c>
      <c r="N33" s="69">
        <v>487</v>
      </c>
      <c r="O33" s="69">
        <v>917</v>
      </c>
      <c r="P33" s="69">
        <v>64</v>
      </c>
      <c r="Q33" s="70">
        <v>0</v>
      </c>
      <c r="R33" s="33" t="s">
        <v>25</v>
      </c>
      <c r="S33" s="42">
        <v>6737</v>
      </c>
      <c r="T33" s="29">
        <f t="shared" si="4"/>
        <v>1424</v>
      </c>
      <c r="U33" s="30">
        <v>545</v>
      </c>
      <c r="V33" s="30">
        <v>836</v>
      </c>
      <c r="W33" s="30">
        <v>43</v>
      </c>
      <c r="X33" s="30">
        <v>0</v>
      </c>
      <c r="Y33" s="40">
        <f t="shared" si="5"/>
        <v>1456</v>
      </c>
      <c r="Z33" s="30">
        <v>559</v>
      </c>
      <c r="AA33" s="30">
        <v>849</v>
      </c>
      <c r="AB33" s="30">
        <v>48</v>
      </c>
      <c r="AC33" s="30">
        <v>0</v>
      </c>
      <c r="AD33" s="35">
        <f t="shared" si="6"/>
        <v>1362</v>
      </c>
      <c r="AE33" s="34">
        <v>525</v>
      </c>
      <c r="AF33" s="34">
        <v>792</v>
      </c>
      <c r="AG33" s="36">
        <v>45</v>
      </c>
      <c r="AH33" s="37">
        <v>0</v>
      </c>
    </row>
    <row r="34" spans="1:34" ht="15" customHeight="1">
      <c r="A34" s="68" t="s">
        <v>26</v>
      </c>
      <c r="B34" s="41">
        <v>661</v>
      </c>
      <c r="C34" s="29">
        <f t="shared" si="7"/>
        <v>737</v>
      </c>
      <c r="D34" s="29">
        <f t="shared" si="10"/>
        <v>325</v>
      </c>
      <c r="E34" s="29">
        <f t="shared" si="8"/>
        <v>412</v>
      </c>
      <c r="F34" s="29">
        <f t="shared" si="2"/>
        <v>0</v>
      </c>
      <c r="G34" s="29">
        <f t="shared" si="2"/>
        <v>0</v>
      </c>
      <c r="H34" s="29">
        <f t="shared" si="9"/>
        <v>203</v>
      </c>
      <c r="I34" s="71">
        <v>83</v>
      </c>
      <c r="J34" s="69">
        <v>120</v>
      </c>
      <c r="K34" s="69">
        <v>0</v>
      </c>
      <c r="L34" s="69">
        <v>0</v>
      </c>
      <c r="M34" s="29">
        <f t="shared" si="3"/>
        <v>138</v>
      </c>
      <c r="N34" s="69">
        <v>65</v>
      </c>
      <c r="O34" s="69">
        <v>73</v>
      </c>
      <c r="P34" s="69">
        <v>0</v>
      </c>
      <c r="Q34" s="70">
        <v>0</v>
      </c>
      <c r="R34" s="33" t="s">
        <v>26</v>
      </c>
      <c r="S34" s="42">
        <v>661</v>
      </c>
      <c r="T34" s="29">
        <f t="shared" si="4"/>
        <v>143</v>
      </c>
      <c r="U34" s="30">
        <v>60</v>
      </c>
      <c r="V34" s="30">
        <v>83</v>
      </c>
      <c r="W34" s="30">
        <v>0</v>
      </c>
      <c r="X34" s="30">
        <v>0</v>
      </c>
      <c r="Y34" s="40">
        <f t="shared" si="5"/>
        <v>130</v>
      </c>
      <c r="Z34" s="30">
        <v>63</v>
      </c>
      <c r="AA34" s="30">
        <v>67</v>
      </c>
      <c r="AB34" s="30">
        <v>0</v>
      </c>
      <c r="AC34" s="30">
        <v>0</v>
      </c>
      <c r="AD34" s="35">
        <f t="shared" si="6"/>
        <v>123</v>
      </c>
      <c r="AE34" s="34">
        <v>54</v>
      </c>
      <c r="AF34" s="34">
        <v>69</v>
      </c>
      <c r="AG34" s="36">
        <v>0</v>
      </c>
      <c r="AH34" s="37">
        <v>0</v>
      </c>
    </row>
    <row r="35" spans="1:34" ht="15" customHeight="1">
      <c r="A35" s="68" t="s">
        <v>40</v>
      </c>
      <c r="B35" s="41">
        <v>1675</v>
      </c>
      <c r="C35" s="29">
        <f t="shared" si="7"/>
        <v>1401</v>
      </c>
      <c r="D35" s="29">
        <f t="shared" si="10"/>
        <v>341</v>
      </c>
      <c r="E35" s="29">
        <f t="shared" si="8"/>
        <v>1060</v>
      </c>
      <c r="F35" s="29">
        <f t="shared" si="2"/>
        <v>0</v>
      </c>
      <c r="G35" s="29">
        <f t="shared" si="2"/>
        <v>0</v>
      </c>
      <c r="H35" s="29">
        <f t="shared" si="9"/>
        <v>305</v>
      </c>
      <c r="I35" s="69">
        <v>76</v>
      </c>
      <c r="J35" s="69">
        <v>229</v>
      </c>
      <c r="K35" s="69">
        <v>0</v>
      </c>
      <c r="L35" s="69">
        <v>0</v>
      </c>
      <c r="M35" s="29">
        <f t="shared" si="3"/>
        <v>294</v>
      </c>
      <c r="N35" s="69">
        <v>66</v>
      </c>
      <c r="O35" s="69">
        <v>228</v>
      </c>
      <c r="P35" s="69">
        <v>0</v>
      </c>
      <c r="Q35" s="70">
        <v>0</v>
      </c>
      <c r="R35" s="33" t="s">
        <v>40</v>
      </c>
      <c r="S35" s="42">
        <v>1675</v>
      </c>
      <c r="T35" s="29">
        <f t="shared" si="4"/>
        <v>272</v>
      </c>
      <c r="U35" s="30">
        <v>62</v>
      </c>
      <c r="V35" s="30">
        <v>210</v>
      </c>
      <c r="W35" s="30">
        <v>0</v>
      </c>
      <c r="X35" s="30">
        <v>0</v>
      </c>
      <c r="Y35" s="40">
        <f t="shared" si="5"/>
        <v>238</v>
      </c>
      <c r="Z35" s="30">
        <v>56</v>
      </c>
      <c r="AA35" s="30">
        <v>182</v>
      </c>
      <c r="AB35" s="30">
        <v>0</v>
      </c>
      <c r="AC35" s="30">
        <v>0</v>
      </c>
      <c r="AD35" s="35">
        <f t="shared" si="6"/>
        <v>292</v>
      </c>
      <c r="AE35" s="34">
        <v>81</v>
      </c>
      <c r="AF35" s="34">
        <v>211</v>
      </c>
      <c r="AG35" s="36">
        <v>0</v>
      </c>
      <c r="AH35" s="37">
        <v>0</v>
      </c>
    </row>
    <row r="36" spans="1:34" ht="15" customHeight="1">
      <c r="A36" s="68" t="s">
        <v>27</v>
      </c>
      <c r="B36" s="41">
        <v>582</v>
      </c>
      <c r="C36" s="29">
        <f t="shared" si="7"/>
        <v>683</v>
      </c>
      <c r="D36" s="29">
        <f t="shared" si="10"/>
        <v>286</v>
      </c>
      <c r="E36" s="29">
        <f t="shared" si="8"/>
        <v>397</v>
      </c>
      <c r="F36" s="29">
        <f t="shared" si="2"/>
        <v>0</v>
      </c>
      <c r="G36" s="29">
        <f t="shared" si="2"/>
        <v>0</v>
      </c>
      <c r="H36" s="29">
        <f t="shared" si="9"/>
        <v>163</v>
      </c>
      <c r="I36" s="69">
        <v>60</v>
      </c>
      <c r="J36" s="69">
        <v>103</v>
      </c>
      <c r="K36" s="69">
        <v>0</v>
      </c>
      <c r="L36" s="69">
        <v>0</v>
      </c>
      <c r="M36" s="29">
        <f t="shared" si="3"/>
        <v>125</v>
      </c>
      <c r="N36" s="69">
        <v>55</v>
      </c>
      <c r="O36" s="69">
        <v>70</v>
      </c>
      <c r="P36" s="69">
        <v>0</v>
      </c>
      <c r="Q36" s="70">
        <v>0</v>
      </c>
      <c r="R36" s="33" t="s">
        <v>27</v>
      </c>
      <c r="S36" s="42">
        <v>582</v>
      </c>
      <c r="T36" s="29">
        <f t="shared" si="4"/>
        <v>130</v>
      </c>
      <c r="U36" s="30">
        <v>54</v>
      </c>
      <c r="V36" s="30">
        <v>76</v>
      </c>
      <c r="W36" s="30">
        <v>0</v>
      </c>
      <c r="X36" s="30">
        <v>0</v>
      </c>
      <c r="Y36" s="40">
        <f t="shared" si="5"/>
        <v>146</v>
      </c>
      <c r="Z36" s="30">
        <v>64</v>
      </c>
      <c r="AA36" s="30">
        <v>82</v>
      </c>
      <c r="AB36" s="30">
        <v>0</v>
      </c>
      <c r="AC36" s="30">
        <v>0</v>
      </c>
      <c r="AD36" s="35">
        <f t="shared" si="6"/>
        <v>119</v>
      </c>
      <c r="AE36" s="34">
        <v>53</v>
      </c>
      <c r="AF36" s="34">
        <v>66</v>
      </c>
      <c r="AG36" s="36">
        <v>0</v>
      </c>
      <c r="AH36" s="37">
        <v>0</v>
      </c>
    </row>
    <row r="37" spans="1:34" ht="15" customHeight="1">
      <c r="A37" s="68" t="s">
        <v>17</v>
      </c>
      <c r="B37" s="41">
        <v>3145</v>
      </c>
      <c r="C37" s="29">
        <f t="shared" si="7"/>
        <v>3089</v>
      </c>
      <c r="D37" s="29">
        <f t="shared" si="10"/>
        <v>1124</v>
      </c>
      <c r="E37" s="29">
        <f t="shared" si="8"/>
        <v>1375</v>
      </c>
      <c r="F37" s="29">
        <f t="shared" si="2"/>
        <v>101</v>
      </c>
      <c r="G37" s="29">
        <f t="shared" si="2"/>
        <v>489</v>
      </c>
      <c r="H37" s="29">
        <f t="shared" si="9"/>
        <v>638</v>
      </c>
      <c r="I37" s="69">
        <v>220</v>
      </c>
      <c r="J37" s="69">
        <v>273</v>
      </c>
      <c r="K37" s="69">
        <v>44</v>
      </c>
      <c r="L37" s="69">
        <v>101</v>
      </c>
      <c r="M37" s="29">
        <f t="shared" si="3"/>
        <v>639</v>
      </c>
      <c r="N37" s="69">
        <v>237</v>
      </c>
      <c r="O37" s="69">
        <v>280</v>
      </c>
      <c r="P37" s="69">
        <v>16</v>
      </c>
      <c r="Q37" s="70">
        <v>106</v>
      </c>
      <c r="R37" s="33" t="s">
        <v>17</v>
      </c>
      <c r="S37" s="42">
        <v>3145</v>
      </c>
      <c r="T37" s="29">
        <f t="shared" si="4"/>
        <v>641</v>
      </c>
      <c r="U37" s="30">
        <v>233</v>
      </c>
      <c r="V37" s="30">
        <v>292</v>
      </c>
      <c r="W37" s="30">
        <v>19</v>
      </c>
      <c r="X37" s="30">
        <v>97</v>
      </c>
      <c r="Y37" s="40">
        <f t="shared" si="5"/>
        <v>559</v>
      </c>
      <c r="Z37" s="30">
        <v>211</v>
      </c>
      <c r="AA37" s="30">
        <v>241</v>
      </c>
      <c r="AB37" s="30">
        <v>13</v>
      </c>
      <c r="AC37" s="30">
        <v>94</v>
      </c>
      <c r="AD37" s="35">
        <f t="shared" si="6"/>
        <v>612</v>
      </c>
      <c r="AE37" s="34">
        <v>223</v>
      </c>
      <c r="AF37" s="34">
        <v>289</v>
      </c>
      <c r="AG37" s="36">
        <v>9</v>
      </c>
      <c r="AH37" s="37">
        <v>91</v>
      </c>
    </row>
    <row r="38" spans="1:34" ht="15" customHeight="1">
      <c r="A38" s="68" t="s">
        <v>41</v>
      </c>
      <c r="B38" s="41">
        <v>1201</v>
      </c>
      <c r="C38" s="29">
        <f t="shared" si="7"/>
        <v>1366</v>
      </c>
      <c r="D38" s="29">
        <f t="shared" si="10"/>
        <v>283</v>
      </c>
      <c r="E38" s="29">
        <f t="shared" si="8"/>
        <v>1083</v>
      </c>
      <c r="F38" s="29">
        <f t="shared" si="2"/>
        <v>0</v>
      </c>
      <c r="G38" s="29">
        <f t="shared" si="2"/>
        <v>0</v>
      </c>
      <c r="H38" s="29">
        <f t="shared" si="9"/>
        <v>305</v>
      </c>
      <c r="I38" s="69">
        <v>65</v>
      </c>
      <c r="J38" s="69">
        <v>240</v>
      </c>
      <c r="K38" s="69">
        <v>0</v>
      </c>
      <c r="L38" s="69">
        <v>0</v>
      </c>
      <c r="M38" s="29">
        <f t="shared" si="3"/>
        <v>267</v>
      </c>
      <c r="N38" s="69">
        <v>53</v>
      </c>
      <c r="O38" s="69">
        <v>214</v>
      </c>
      <c r="P38" s="69">
        <v>0</v>
      </c>
      <c r="Q38" s="70">
        <v>0</v>
      </c>
      <c r="R38" s="33" t="s">
        <v>41</v>
      </c>
      <c r="S38" s="42">
        <v>1201</v>
      </c>
      <c r="T38" s="29">
        <f t="shared" si="4"/>
        <v>273</v>
      </c>
      <c r="U38" s="30">
        <v>48</v>
      </c>
      <c r="V38" s="30">
        <v>225</v>
      </c>
      <c r="W38" s="30">
        <v>0</v>
      </c>
      <c r="X38" s="30">
        <v>0</v>
      </c>
      <c r="Y38" s="40">
        <f t="shared" si="5"/>
        <v>259</v>
      </c>
      <c r="Z38" s="30">
        <v>56</v>
      </c>
      <c r="AA38" s="30">
        <v>203</v>
      </c>
      <c r="AB38" s="30">
        <v>0</v>
      </c>
      <c r="AC38" s="30">
        <v>0</v>
      </c>
      <c r="AD38" s="35">
        <f t="shared" si="6"/>
        <v>262</v>
      </c>
      <c r="AE38" s="34">
        <v>61</v>
      </c>
      <c r="AF38" s="34">
        <v>201</v>
      </c>
      <c r="AG38" s="36">
        <v>0</v>
      </c>
      <c r="AH38" s="37">
        <v>0</v>
      </c>
    </row>
    <row r="39" spans="1:34" ht="15" customHeight="1">
      <c r="A39" s="68" t="s">
        <v>34</v>
      </c>
      <c r="B39" s="41">
        <v>1375</v>
      </c>
      <c r="C39" s="29">
        <f t="shared" si="7"/>
        <v>1657</v>
      </c>
      <c r="D39" s="29">
        <f t="shared" si="10"/>
        <v>490</v>
      </c>
      <c r="E39" s="29">
        <f t="shared" si="8"/>
        <v>1111</v>
      </c>
      <c r="F39" s="29">
        <f t="shared" si="2"/>
        <v>56</v>
      </c>
      <c r="G39" s="29">
        <f t="shared" si="2"/>
        <v>0</v>
      </c>
      <c r="H39" s="29">
        <f t="shared" si="9"/>
        <v>359</v>
      </c>
      <c r="I39" s="69">
        <v>111</v>
      </c>
      <c r="J39" s="69">
        <v>238</v>
      </c>
      <c r="K39" s="69">
        <v>10</v>
      </c>
      <c r="L39" s="69">
        <v>0</v>
      </c>
      <c r="M39" s="29">
        <f t="shared" si="3"/>
        <v>334</v>
      </c>
      <c r="N39" s="69">
        <v>89</v>
      </c>
      <c r="O39" s="69">
        <v>234</v>
      </c>
      <c r="P39" s="69">
        <v>11</v>
      </c>
      <c r="Q39" s="70">
        <v>0</v>
      </c>
      <c r="R39" s="33" t="s">
        <v>34</v>
      </c>
      <c r="S39" s="42">
        <v>1375</v>
      </c>
      <c r="T39" s="29">
        <f t="shared" si="4"/>
        <v>333</v>
      </c>
      <c r="U39" s="30">
        <v>109</v>
      </c>
      <c r="V39" s="30">
        <v>213</v>
      </c>
      <c r="W39" s="30">
        <v>11</v>
      </c>
      <c r="X39" s="30">
        <v>0</v>
      </c>
      <c r="Y39" s="40">
        <f t="shared" si="5"/>
        <v>286</v>
      </c>
      <c r="Z39" s="30">
        <v>79</v>
      </c>
      <c r="AA39" s="30">
        <v>188</v>
      </c>
      <c r="AB39" s="30">
        <v>19</v>
      </c>
      <c r="AC39" s="30">
        <v>0</v>
      </c>
      <c r="AD39" s="35">
        <f t="shared" si="6"/>
        <v>345</v>
      </c>
      <c r="AE39" s="34">
        <v>102</v>
      </c>
      <c r="AF39" s="34">
        <v>238</v>
      </c>
      <c r="AG39" s="36">
        <v>5</v>
      </c>
      <c r="AH39" s="37">
        <v>0</v>
      </c>
    </row>
    <row r="40" spans="1:34" ht="15" customHeight="1">
      <c r="A40" s="68" t="s">
        <v>42</v>
      </c>
      <c r="B40" s="41">
        <v>12568</v>
      </c>
      <c r="C40" s="29">
        <f t="shared" si="7"/>
        <v>14806</v>
      </c>
      <c r="D40" s="29">
        <f t="shared" si="10"/>
        <v>7408</v>
      </c>
      <c r="E40" s="29">
        <f t="shared" si="8"/>
        <v>6341</v>
      </c>
      <c r="F40" s="29">
        <f t="shared" si="2"/>
        <v>1057</v>
      </c>
      <c r="G40" s="29">
        <f t="shared" si="2"/>
        <v>0</v>
      </c>
      <c r="H40" s="29">
        <f>+I40+J40+K40+L40</f>
        <v>3302</v>
      </c>
      <c r="I40" s="69">
        <v>1599</v>
      </c>
      <c r="J40" s="69">
        <v>1462</v>
      </c>
      <c r="K40" s="69">
        <v>241</v>
      </c>
      <c r="L40" s="69">
        <v>0</v>
      </c>
      <c r="M40" s="29">
        <f t="shared" si="3"/>
        <v>2923</v>
      </c>
      <c r="N40" s="69">
        <v>1515</v>
      </c>
      <c r="O40" s="69">
        <v>1188</v>
      </c>
      <c r="P40" s="69">
        <v>220</v>
      </c>
      <c r="Q40" s="70">
        <v>0</v>
      </c>
      <c r="R40" s="39" t="s">
        <v>42</v>
      </c>
      <c r="S40" s="42">
        <v>12568</v>
      </c>
      <c r="T40" s="29">
        <f t="shared" si="4"/>
        <v>2841</v>
      </c>
      <c r="U40" s="30">
        <v>1367</v>
      </c>
      <c r="V40" s="30">
        <v>1261</v>
      </c>
      <c r="W40" s="30">
        <v>213</v>
      </c>
      <c r="X40" s="30">
        <v>0</v>
      </c>
      <c r="Y40" s="40">
        <f t="shared" si="5"/>
        <v>2805</v>
      </c>
      <c r="Z40" s="30">
        <v>1380</v>
      </c>
      <c r="AA40" s="30">
        <v>1229</v>
      </c>
      <c r="AB40" s="30">
        <v>196</v>
      </c>
      <c r="AC40" s="30">
        <v>0</v>
      </c>
      <c r="AD40" s="40">
        <f t="shared" si="6"/>
        <v>2935</v>
      </c>
      <c r="AE40" s="30">
        <v>1547</v>
      </c>
      <c r="AF40" s="30">
        <v>1201</v>
      </c>
      <c r="AG40" s="31">
        <v>187</v>
      </c>
      <c r="AH40" s="32">
        <v>0</v>
      </c>
    </row>
    <row r="41" spans="1:34" ht="15" customHeight="1">
      <c r="A41" s="68" t="s">
        <v>18</v>
      </c>
      <c r="B41" s="41">
        <v>1749</v>
      </c>
      <c r="C41" s="29">
        <f t="shared" si="7"/>
        <v>2450</v>
      </c>
      <c r="D41" s="29">
        <f t="shared" si="10"/>
        <v>1151</v>
      </c>
      <c r="E41" s="29">
        <f t="shared" si="8"/>
        <v>958</v>
      </c>
      <c r="F41" s="29">
        <f t="shared" si="2"/>
        <v>154</v>
      </c>
      <c r="G41" s="29">
        <f t="shared" si="2"/>
        <v>187</v>
      </c>
      <c r="H41" s="29">
        <f t="shared" si="9"/>
        <v>481</v>
      </c>
      <c r="I41" s="69">
        <v>233</v>
      </c>
      <c r="J41" s="69">
        <v>188</v>
      </c>
      <c r="K41" s="69">
        <v>31</v>
      </c>
      <c r="L41" s="69">
        <v>29</v>
      </c>
      <c r="M41" s="29">
        <f t="shared" si="3"/>
        <v>487</v>
      </c>
      <c r="N41" s="69">
        <v>238</v>
      </c>
      <c r="O41" s="69">
        <v>175</v>
      </c>
      <c r="P41" s="69">
        <v>53</v>
      </c>
      <c r="Q41" s="70">
        <v>21</v>
      </c>
      <c r="R41" s="33" t="s">
        <v>18</v>
      </c>
      <c r="S41" s="42">
        <v>1749</v>
      </c>
      <c r="T41" s="29">
        <f t="shared" si="4"/>
        <v>523</v>
      </c>
      <c r="U41" s="30">
        <v>243</v>
      </c>
      <c r="V41" s="30">
        <v>211</v>
      </c>
      <c r="W41" s="30">
        <v>36</v>
      </c>
      <c r="X41" s="30">
        <v>33</v>
      </c>
      <c r="Y41" s="40">
        <f t="shared" si="5"/>
        <v>497</v>
      </c>
      <c r="Z41" s="30">
        <v>219</v>
      </c>
      <c r="AA41" s="30">
        <v>204</v>
      </c>
      <c r="AB41" s="30">
        <v>22</v>
      </c>
      <c r="AC41" s="30">
        <v>52</v>
      </c>
      <c r="AD41" s="35">
        <f t="shared" si="6"/>
        <v>462</v>
      </c>
      <c r="AE41" s="34">
        <v>218</v>
      </c>
      <c r="AF41" s="34">
        <v>180</v>
      </c>
      <c r="AG41" s="36">
        <v>12</v>
      </c>
      <c r="AH41" s="37">
        <v>52</v>
      </c>
    </row>
    <row r="42" spans="1:34" ht="15" customHeight="1">
      <c r="A42" s="68" t="s">
        <v>43</v>
      </c>
      <c r="B42" s="41">
        <v>1334</v>
      </c>
      <c r="C42" s="29">
        <f t="shared" si="7"/>
        <v>1466</v>
      </c>
      <c r="D42" s="29">
        <f t="shared" si="10"/>
        <v>331</v>
      </c>
      <c r="E42" s="29">
        <f t="shared" si="8"/>
        <v>1135</v>
      </c>
      <c r="F42" s="29">
        <f t="shared" si="2"/>
        <v>0</v>
      </c>
      <c r="G42" s="29">
        <f t="shared" si="2"/>
        <v>0</v>
      </c>
      <c r="H42" s="29">
        <f t="shared" si="9"/>
        <v>337</v>
      </c>
      <c r="I42" s="69">
        <v>70</v>
      </c>
      <c r="J42" s="69">
        <v>267</v>
      </c>
      <c r="K42" s="69">
        <v>0</v>
      </c>
      <c r="L42" s="69">
        <v>0</v>
      </c>
      <c r="M42" s="29">
        <f t="shared" si="3"/>
        <v>307</v>
      </c>
      <c r="N42" s="69">
        <v>63</v>
      </c>
      <c r="O42" s="69">
        <v>244</v>
      </c>
      <c r="P42" s="69">
        <v>0</v>
      </c>
      <c r="Q42" s="70">
        <v>0</v>
      </c>
      <c r="R42" s="33" t="s">
        <v>43</v>
      </c>
      <c r="S42" s="42">
        <v>1334</v>
      </c>
      <c r="T42" s="29">
        <f t="shared" si="4"/>
        <v>299</v>
      </c>
      <c r="U42" s="30">
        <v>76</v>
      </c>
      <c r="V42" s="30">
        <v>223</v>
      </c>
      <c r="W42" s="30">
        <v>0</v>
      </c>
      <c r="X42" s="30">
        <v>0</v>
      </c>
      <c r="Y42" s="40">
        <f t="shared" si="5"/>
        <v>258</v>
      </c>
      <c r="Z42" s="30">
        <v>58</v>
      </c>
      <c r="AA42" s="30">
        <v>200</v>
      </c>
      <c r="AB42" s="30">
        <v>0</v>
      </c>
      <c r="AC42" s="30">
        <v>0</v>
      </c>
      <c r="AD42" s="35">
        <f t="shared" si="6"/>
        <v>265</v>
      </c>
      <c r="AE42" s="34">
        <v>64</v>
      </c>
      <c r="AF42" s="34">
        <v>201</v>
      </c>
      <c r="AG42" s="36">
        <v>0</v>
      </c>
      <c r="AH42" s="37">
        <v>0</v>
      </c>
    </row>
    <row r="43" spans="1:34" ht="15" customHeight="1">
      <c r="A43" s="68" t="s">
        <v>44</v>
      </c>
      <c r="B43" s="41">
        <v>3123</v>
      </c>
      <c r="C43" s="29">
        <f t="shared" si="7"/>
        <v>3207</v>
      </c>
      <c r="D43" s="29">
        <f t="shared" si="10"/>
        <v>999</v>
      </c>
      <c r="E43" s="29">
        <f t="shared" si="8"/>
        <v>2134</v>
      </c>
      <c r="F43" s="29">
        <f t="shared" si="2"/>
        <v>74</v>
      </c>
      <c r="G43" s="29">
        <f t="shared" si="2"/>
        <v>0</v>
      </c>
      <c r="H43" s="29">
        <f t="shared" si="9"/>
        <v>677</v>
      </c>
      <c r="I43" s="69">
        <v>212</v>
      </c>
      <c r="J43" s="69">
        <v>451</v>
      </c>
      <c r="K43" s="69">
        <v>14</v>
      </c>
      <c r="L43" s="69">
        <v>0</v>
      </c>
      <c r="M43" s="29">
        <f t="shared" si="3"/>
        <v>627</v>
      </c>
      <c r="N43" s="69">
        <v>196</v>
      </c>
      <c r="O43" s="69">
        <v>413</v>
      </c>
      <c r="P43" s="69">
        <v>18</v>
      </c>
      <c r="Q43" s="70">
        <v>0</v>
      </c>
      <c r="R43" s="33" t="s">
        <v>44</v>
      </c>
      <c r="S43" s="42">
        <v>3123</v>
      </c>
      <c r="T43" s="29">
        <f t="shared" si="4"/>
        <v>674</v>
      </c>
      <c r="U43" s="30">
        <v>193</v>
      </c>
      <c r="V43" s="30">
        <v>465</v>
      </c>
      <c r="W43" s="30">
        <v>16</v>
      </c>
      <c r="X43" s="30">
        <v>0</v>
      </c>
      <c r="Y43" s="40">
        <f t="shared" si="5"/>
        <v>585</v>
      </c>
      <c r="Z43" s="30">
        <v>186</v>
      </c>
      <c r="AA43" s="30">
        <v>387</v>
      </c>
      <c r="AB43" s="30">
        <v>12</v>
      </c>
      <c r="AC43" s="30">
        <v>0</v>
      </c>
      <c r="AD43" s="35">
        <f t="shared" si="6"/>
        <v>644</v>
      </c>
      <c r="AE43" s="34">
        <v>212</v>
      </c>
      <c r="AF43" s="34">
        <v>418</v>
      </c>
      <c r="AG43" s="36">
        <v>14</v>
      </c>
      <c r="AH43" s="37">
        <v>0</v>
      </c>
    </row>
    <row r="44" spans="1:34" ht="15" customHeight="1">
      <c r="A44" s="68" t="s">
        <v>19</v>
      </c>
      <c r="B44" s="41">
        <v>1200</v>
      </c>
      <c r="C44" s="29">
        <f t="shared" si="7"/>
        <v>1201</v>
      </c>
      <c r="D44" s="29">
        <f t="shared" si="10"/>
        <v>424</v>
      </c>
      <c r="E44" s="29">
        <f t="shared" si="8"/>
        <v>777</v>
      </c>
      <c r="F44" s="29">
        <f t="shared" si="2"/>
        <v>0</v>
      </c>
      <c r="G44" s="29">
        <f t="shared" si="2"/>
        <v>0</v>
      </c>
      <c r="H44" s="29">
        <f t="shared" si="9"/>
        <v>238</v>
      </c>
      <c r="I44" s="69">
        <v>98</v>
      </c>
      <c r="J44" s="69">
        <v>140</v>
      </c>
      <c r="K44" s="69">
        <v>0</v>
      </c>
      <c r="L44" s="69">
        <v>0</v>
      </c>
      <c r="M44" s="29">
        <f t="shared" si="3"/>
        <v>234</v>
      </c>
      <c r="N44" s="69">
        <v>85</v>
      </c>
      <c r="O44" s="69">
        <v>149</v>
      </c>
      <c r="P44" s="69">
        <v>0</v>
      </c>
      <c r="Q44" s="70">
        <v>0</v>
      </c>
      <c r="R44" s="33" t="s">
        <v>19</v>
      </c>
      <c r="S44" s="42">
        <v>1200</v>
      </c>
      <c r="T44" s="29">
        <f t="shared" si="4"/>
        <v>218</v>
      </c>
      <c r="U44" s="30">
        <v>69</v>
      </c>
      <c r="V44" s="30">
        <v>149</v>
      </c>
      <c r="W44" s="30">
        <v>0</v>
      </c>
      <c r="X44" s="30">
        <v>0</v>
      </c>
      <c r="Y44" s="40">
        <f t="shared" si="5"/>
        <v>259</v>
      </c>
      <c r="Z44" s="30">
        <v>96</v>
      </c>
      <c r="AA44" s="30">
        <v>163</v>
      </c>
      <c r="AB44" s="30">
        <v>0</v>
      </c>
      <c r="AC44" s="30">
        <v>0</v>
      </c>
      <c r="AD44" s="35">
        <f t="shared" si="6"/>
        <v>252</v>
      </c>
      <c r="AE44" s="34">
        <v>76</v>
      </c>
      <c r="AF44" s="34">
        <v>176</v>
      </c>
      <c r="AG44" s="36">
        <v>0</v>
      </c>
      <c r="AH44" s="37">
        <v>0</v>
      </c>
    </row>
    <row r="45" spans="1:34" ht="15" customHeight="1">
      <c r="A45" s="68" t="s">
        <v>35</v>
      </c>
      <c r="B45" s="41">
        <v>2001</v>
      </c>
      <c r="C45" s="29">
        <f t="shared" si="7"/>
        <v>2317</v>
      </c>
      <c r="D45" s="29">
        <f t="shared" si="10"/>
        <v>334</v>
      </c>
      <c r="E45" s="29">
        <f t="shared" si="8"/>
        <v>1934</v>
      </c>
      <c r="F45" s="29">
        <f t="shared" si="2"/>
        <v>49</v>
      </c>
      <c r="G45" s="29">
        <f t="shared" si="2"/>
        <v>0</v>
      </c>
      <c r="H45" s="29">
        <f t="shared" si="9"/>
        <v>479</v>
      </c>
      <c r="I45" s="69">
        <v>53</v>
      </c>
      <c r="J45" s="69">
        <v>409</v>
      </c>
      <c r="K45" s="69">
        <v>17</v>
      </c>
      <c r="L45" s="69">
        <v>0</v>
      </c>
      <c r="M45" s="29">
        <f t="shared" si="3"/>
        <v>419</v>
      </c>
      <c r="N45" s="69">
        <v>59</v>
      </c>
      <c r="O45" s="69">
        <v>359</v>
      </c>
      <c r="P45" s="69">
        <v>1</v>
      </c>
      <c r="Q45" s="70">
        <v>0</v>
      </c>
      <c r="R45" s="33" t="s">
        <v>35</v>
      </c>
      <c r="S45" s="42">
        <v>2001</v>
      </c>
      <c r="T45" s="29">
        <f t="shared" si="4"/>
        <v>499</v>
      </c>
      <c r="U45" s="30">
        <v>61</v>
      </c>
      <c r="V45" s="30">
        <v>422</v>
      </c>
      <c r="W45" s="30">
        <v>16</v>
      </c>
      <c r="X45" s="30">
        <v>0</v>
      </c>
      <c r="Y45" s="40">
        <f t="shared" si="5"/>
        <v>477</v>
      </c>
      <c r="Z45" s="30">
        <v>73</v>
      </c>
      <c r="AA45" s="30">
        <v>391</v>
      </c>
      <c r="AB45" s="30">
        <v>13</v>
      </c>
      <c r="AC45" s="30">
        <v>0</v>
      </c>
      <c r="AD45" s="35">
        <f t="shared" si="6"/>
        <v>443</v>
      </c>
      <c r="AE45" s="34">
        <v>88</v>
      </c>
      <c r="AF45" s="34">
        <v>353</v>
      </c>
      <c r="AG45" s="36">
        <v>2</v>
      </c>
      <c r="AH45" s="37">
        <v>0</v>
      </c>
    </row>
    <row r="46" spans="1:34" ht="15" customHeight="1">
      <c r="A46" s="68" t="s">
        <v>36</v>
      </c>
      <c r="B46" s="41">
        <v>2026</v>
      </c>
      <c r="C46" s="29">
        <f t="shared" si="7"/>
        <v>2288</v>
      </c>
      <c r="D46" s="29">
        <f t="shared" si="10"/>
        <v>530</v>
      </c>
      <c r="E46" s="29">
        <f t="shared" si="8"/>
        <v>1711</v>
      </c>
      <c r="F46" s="29">
        <f t="shared" si="2"/>
        <v>47</v>
      </c>
      <c r="G46" s="29">
        <f t="shared" si="2"/>
        <v>0</v>
      </c>
      <c r="H46" s="29">
        <f t="shared" si="9"/>
        <v>495</v>
      </c>
      <c r="I46" s="69">
        <v>112</v>
      </c>
      <c r="J46" s="69">
        <v>368</v>
      </c>
      <c r="K46" s="69">
        <v>15</v>
      </c>
      <c r="L46" s="69">
        <v>0</v>
      </c>
      <c r="M46" s="29">
        <f t="shared" si="3"/>
        <v>480</v>
      </c>
      <c r="N46" s="69">
        <v>111</v>
      </c>
      <c r="O46" s="69">
        <v>352</v>
      </c>
      <c r="P46" s="69">
        <v>17</v>
      </c>
      <c r="Q46" s="70">
        <v>0</v>
      </c>
      <c r="R46" s="33" t="s">
        <v>36</v>
      </c>
      <c r="S46" s="42">
        <v>2026</v>
      </c>
      <c r="T46" s="29">
        <f t="shared" si="4"/>
        <v>467</v>
      </c>
      <c r="U46" s="30">
        <v>100</v>
      </c>
      <c r="V46" s="30">
        <v>361</v>
      </c>
      <c r="W46" s="30">
        <v>6</v>
      </c>
      <c r="X46" s="30">
        <v>0</v>
      </c>
      <c r="Y46" s="40">
        <f t="shared" si="5"/>
        <v>399</v>
      </c>
      <c r="Z46" s="30">
        <v>94</v>
      </c>
      <c r="AA46" s="30">
        <v>301</v>
      </c>
      <c r="AB46" s="30">
        <v>4</v>
      </c>
      <c r="AC46" s="30">
        <v>0</v>
      </c>
      <c r="AD46" s="35">
        <f t="shared" si="6"/>
        <v>447</v>
      </c>
      <c r="AE46" s="34">
        <v>113</v>
      </c>
      <c r="AF46" s="34">
        <v>329</v>
      </c>
      <c r="AG46" s="36">
        <v>5</v>
      </c>
      <c r="AH46" s="37">
        <v>0</v>
      </c>
    </row>
    <row r="47" spans="1:34" ht="15" customHeight="1">
      <c r="A47" s="68" t="s">
        <v>20</v>
      </c>
      <c r="B47" s="41">
        <v>1626</v>
      </c>
      <c r="C47" s="29">
        <f t="shared" si="7"/>
        <v>1325</v>
      </c>
      <c r="D47" s="29">
        <f t="shared" si="10"/>
        <v>453</v>
      </c>
      <c r="E47" s="29">
        <f t="shared" si="8"/>
        <v>872</v>
      </c>
      <c r="F47" s="29">
        <f t="shared" si="2"/>
        <v>0</v>
      </c>
      <c r="G47" s="29">
        <f t="shared" si="2"/>
        <v>0</v>
      </c>
      <c r="H47" s="29">
        <f t="shared" si="9"/>
        <v>306</v>
      </c>
      <c r="I47" s="69">
        <v>118</v>
      </c>
      <c r="J47" s="69">
        <v>188</v>
      </c>
      <c r="K47" s="69">
        <v>0</v>
      </c>
      <c r="L47" s="69">
        <v>0</v>
      </c>
      <c r="M47" s="29">
        <f t="shared" si="3"/>
        <v>257</v>
      </c>
      <c r="N47" s="69">
        <v>97</v>
      </c>
      <c r="O47" s="69">
        <v>160</v>
      </c>
      <c r="P47" s="69">
        <v>0</v>
      </c>
      <c r="Q47" s="70">
        <v>0</v>
      </c>
      <c r="R47" s="33" t="s">
        <v>20</v>
      </c>
      <c r="S47" s="42">
        <v>1626</v>
      </c>
      <c r="T47" s="29">
        <f t="shared" si="4"/>
        <v>249</v>
      </c>
      <c r="U47" s="30">
        <v>90</v>
      </c>
      <c r="V47" s="30">
        <v>159</v>
      </c>
      <c r="W47" s="30">
        <v>0</v>
      </c>
      <c r="X47" s="30">
        <v>0</v>
      </c>
      <c r="Y47" s="40">
        <f t="shared" si="5"/>
        <v>251</v>
      </c>
      <c r="Z47" s="30">
        <v>70</v>
      </c>
      <c r="AA47" s="30">
        <v>181</v>
      </c>
      <c r="AB47" s="30">
        <v>0</v>
      </c>
      <c r="AC47" s="30">
        <v>0</v>
      </c>
      <c r="AD47" s="35">
        <f t="shared" si="6"/>
        <v>262</v>
      </c>
      <c r="AE47" s="34">
        <v>78</v>
      </c>
      <c r="AF47" s="34">
        <v>184</v>
      </c>
      <c r="AG47" s="36">
        <v>0</v>
      </c>
      <c r="AH47" s="37">
        <v>0</v>
      </c>
    </row>
    <row r="48" spans="1:34" ht="15" customHeight="1">
      <c r="A48" s="68" t="s">
        <v>21</v>
      </c>
      <c r="B48" s="41">
        <v>897</v>
      </c>
      <c r="C48" s="29">
        <f t="shared" si="7"/>
        <v>881</v>
      </c>
      <c r="D48" s="29">
        <f t="shared" si="10"/>
        <v>448</v>
      </c>
      <c r="E48" s="29">
        <f t="shared" si="8"/>
        <v>433</v>
      </c>
      <c r="F48" s="29">
        <f t="shared" si="2"/>
        <v>0</v>
      </c>
      <c r="G48" s="29">
        <f t="shared" si="2"/>
        <v>0</v>
      </c>
      <c r="H48" s="29">
        <f t="shared" si="9"/>
        <v>184</v>
      </c>
      <c r="I48" s="69">
        <v>93</v>
      </c>
      <c r="J48" s="69">
        <v>91</v>
      </c>
      <c r="K48" s="69">
        <v>0</v>
      </c>
      <c r="L48" s="69">
        <v>0</v>
      </c>
      <c r="M48" s="29">
        <f t="shared" si="3"/>
        <v>194</v>
      </c>
      <c r="N48" s="69">
        <v>106</v>
      </c>
      <c r="O48" s="69">
        <v>88</v>
      </c>
      <c r="P48" s="69">
        <v>0</v>
      </c>
      <c r="Q48" s="70">
        <v>0</v>
      </c>
      <c r="R48" s="33" t="s">
        <v>21</v>
      </c>
      <c r="S48" s="42">
        <v>897</v>
      </c>
      <c r="T48" s="29">
        <f t="shared" si="4"/>
        <v>160</v>
      </c>
      <c r="U48" s="30">
        <v>76</v>
      </c>
      <c r="V48" s="30">
        <v>84</v>
      </c>
      <c r="W48" s="30">
        <v>0</v>
      </c>
      <c r="X48" s="30">
        <v>0</v>
      </c>
      <c r="Y48" s="40">
        <f t="shared" si="5"/>
        <v>164</v>
      </c>
      <c r="Z48" s="30">
        <v>83</v>
      </c>
      <c r="AA48" s="30">
        <v>81</v>
      </c>
      <c r="AB48" s="30">
        <v>0</v>
      </c>
      <c r="AC48" s="30">
        <v>0</v>
      </c>
      <c r="AD48" s="35">
        <f t="shared" si="6"/>
        <v>179</v>
      </c>
      <c r="AE48" s="34">
        <v>90</v>
      </c>
      <c r="AF48" s="34">
        <v>89</v>
      </c>
      <c r="AG48" s="36">
        <v>0</v>
      </c>
      <c r="AH48" s="37">
        <v>0</v>
      </c>
    </row>
    <row r="49" spans="1:34" ht="15" customHeight="1">
      <c r="A49" s="68" t="s">
        <v>28</v>
      </c>
      <c r="B49" s="41">
        <v>939</v>
      </c>
      <c r="C49" s="29">
        <f t="shared" si="7"/>
        <v>1149</v>
      </c>
      <c r="D49" s="29">
        <f t="shared" si="10"/>
        <v>649</v>
      </c>
      <c r="E49" s="29">
        <f t="shared" si="8"/>
        <v>489</v>
      </c>
      <c r="F49" s="29">
        <f t="shared" si="2"/>
        <v>11</v>
      </c>
      <c r="G49" s="29">
        <f t="shared" si="2"/>
        <v>0</v>
      </c>
      <c r="H49" s="29">
        <f t="shared" si="9"/>
        <v>269</v>
      </c>
      <c r="I49" s="69">
        <v>142</v>
      </c>
      <c r="J49" s="69">
        <v>116</v>
      </c>
      <c r="K49" s="69">
        <v>11</v>
      </c>
      <c r="L49" s="69">
        <v>0</v>
      </c>
      <c r="M49" s="29">
        <f t="shared" si="3"/>
        <v>234</v>
      </c>
      <c r="N49" s="69">
        <v>127</v>
      </c>
      <c r="O49" s="69">
        <v>107</v>
      </c>
      <c r="P49" s="69">
        <v>0</v>
      </c>
      <c r="Q49" s="70">
        <v>0</v>
      </c>
      <c r="R49" s="33" t="s">
        <v>28</v>
      </c>
      <c r="S49" s="42">
        <v>939</v>
      </c>
      <c r="T49" s="29">
        <f t="shared" si="4"/>
        <v>198</v>
      </c>
      <c r="U49" s="30">
        <v>117</v>
      </c>
      <c r="V49" s="30">
        <v>81</v>
      </c>
      <c r="W49" s="30">
        <v>0</v>
      </c>
      <c r="X49" s="30">
        <v>0</v>
      </c>
      <c r="Y49" s="40">
        <f t="shared" si="5"/>
        <v>222</v>
      </c>
      <c r="Z49" s="30">
        <v>126</v>
      </c>
      <c r="AA49" s="30">
        <v>96</v>
      </c>
      <c r="AB49" s="30">
        <v>0</v>
      </c>
      <c r="AC49" s="30">
        <v>0</v>
      </c>
      <c r="AD49" s="35">
        <f t="shared" si="6"/>
        <v>226</v>
      </c>
      <c r="AE49" s="34">
        <v>137</v>
      </c>
      <c r="AF49" s="34">
        <v>89</v>
      </c>
      <c r="AG49" s="36">
        <v>0</v>
      </c>
      <c r="AH49" s="37">
        <v>0</v>
      </c>
    </row>
    <row r="50" spans="1:34" ht="15" customHeight="1">
      <c r="A50" s="68" t="s">
        <v>45</v>
      </c>
      <c r="B50" s="41">
        <v>2148</v>
      </c>
      <c r="C50" s="29">
        <f t="shared" si="7"/>
        <v>2270</v>
      </c>
      <c r="D50" s="29">
        <f t="shared" si="10"/>
        <v>730</v>
      </c>
      <c r="E50" s="29">
        <f t="shared" si="8"/>
        <v>1483</v>
      </c>
      <c r="F50" s="29">
        <f t="shared" si="2"/>
        <v>57</v>
      </c>
      <c r="G50" s="29">
        <f t="shared" si="2"/>
        <v>0</v>
      </c>
      <c r="H50" s="29">
        <f t="shared" si="9"/>
        <v>482</v>
      </c>
      <c r="I50" s="69">
        <v>162</v>
      </c>
      <c r="J50" s="69">
        <v>305</v>
      </c>
      <c r="K50" s="69">
        <v>15</v>
      </c>
      <c r="L50" s="69">
        <v>0</v>
      </c>
      <c r="M50" s="29">
        <f t="shared" si="3"/>
        <v>453</v>
      </c>
      <c r="N50" s="69">
        <v>134</v>
      </c>
      <c r="O50" s="69">
        <v>307</v>
      </c>
      <c r="P50" s="69">
        <v>12</v>
      </c>
      <c r="Q50" s="70">
        <v>0</v>
      </c>
      <c r="R50" s="33" t="s">
        <v>45</v>
      </c>
      <c r="S50" s="42">
        <v>2148</v>
      </c>
      <c r="T50" s="29">
        <f t="shared" si="4"/>
        <v>426</v>
      </c>
      <c r="U50" s="30">
        <v>141</v>
      </c>
      <c r="V50" s="30">
        <v>271</v>
      </c>
      <c r="W50" s="30">
        <v>14</v>
      </c>
      <c r="X50" s="30">
        <v>0</v>
      </c>
      <c r="Y50" s="40">
        <f t="shared" si="5"/>
        <v>445</v>
      </c>
      <c r="Z50" s="30">
        <v>164</v>
      </c>
      <c r="AA50" s="30">
        <v>273</v>
      </c>
      <c r="AB50" s="30">
        <v>8</v>
      </c>
      <c r="AC50" s="30">
        <v>0</v>
      </c>
      <c r="AD50" s="35">
        <f t="shared" si="6"/>
        <v>464</v>
      </c>
      <c r="AE50" s="34">
        <v>129</v>
      </c>
      <c r="AF50" s="34">
        <v>327</v>
      </c>
      <c r="AG50" s="36">
        <v>8</v>
      </c>
      <c r="AH50" s="37">
        <v>0</v>
      </c>
    </row>
    <row r="51" spans="1:34" ht="15" customHeight="1">
      <c r="A51" s="68" t="s">
        <v>22</v>
      </c>
      <c r="B51" s="41">
        <v>799</v>
      </c>
      <c r="C51" s="29">
        <f t="shared" si="7"/>
        <v>576</v>
      </c>
      <c r="D51" s="29">
        <f t="shared" si="10"/>
        <v>230</v>
      </c>
      <c r="E51" s="29">
        <f t="shared" si="8"/>
        <v>346</v>
      </c>
      <c r="F51" s="29">
        <f t="shared" si="2"/>
        <v>0</v>
      </c>
      <c r="G51" s="29">
        <f t="shared" si="2"/>
        <v>0</v>
      </c>
      <c r="H51" s="29">
        <f t="shared" si="9"/>
        <v>125</v>
      </c>
      <c r="I51" s="69">
        <v>42</v>
      </c>
      <c r="J51" s="69">
        <v>83</v>
      </c>
      <c r="K51" s="69">
        <v>0</v>
      </c>
      <c r="L51" s="69">
        <v>0</v>
      </c>
      <c r="M51" s="29">
        <f t="shared" si="3"/>
        <v>125</v>
      </c>
      <c r="N51" s="69">
        <v>52</v>
      </c>
      <c r="O51" s="69">
        <v>73</v>
      </c>
      <c r="P51" s="69">
        <v>0</v>
      </c>
      <c r="Q51" s="70">
        <v>0</v>
      </c>
      <c r="R51" s="33" t="s">
        <v>22</v>
      </c>
      <c r="S51" s="42">
        <v>799</v>
      </c>
      <c r="T51" s="29">
        <f t="shared" si="4"/>
        <v>129</v>
      </c>
      <c r="U51" s="30">
        <v>49</v>
      </c>
      <c r="V51" s="30">
        <v>80</v>
      </c>
      <c r="W51" s="30">
        <v>0</v>
      </c>
      <c r="X51" s="30">
        <v>0</v>
      </c>
      <c r="Y51" s="40">
        <f t="shared" si="5"/>
        <v>100</v>
      </c>
      <c r="Z51" s="30">
        <v>47</v>
      </c>
      <c r="AA51" s="30">
        <v>53</v>
      </c>
      <c r="AB51" s="30">
        <v>0</v>
      </c>
      <c r="AC51" s="30">
        <v>0</v>
      </c>
      <c r="AD51" s="35">
        <f t="shared" si="6"/>
        <v>97</v>
      </c>
      <c r="AE51" s="34">
        <v>40</v>
      </c>
      <c r="AF51" s="34">
        <v>57</v>
      </c>
      <c r="AG51" s="36">
        <v>0</v>
      </c>
      <c r="AH51" s="37">
        <v>0</v>
      </c>
    </row>
    <row r="52" spans="1:34" ht="15" customHeight="1">
      <c r="A52" s="68" t="s">
        <v>23</v>
      </c>
      <c r="B52" s="41">
        <v>744</v>
      </c>
      <c r="C52" s="29">
        <f t="shared" si="7"/>
        <v>766</v>
      </c>
      <c r="D52" s="29">
        <f t="shared" si="10"/>
        <v>582</v>
      </c>
      <c r="E52" s="29">
        <f t="shared" si="8"/>
        <v>59</v>
      </c>
      <c r="F52" s="29">
        <f t="shared" si="2"/>
        <v>125</v>
      </c>
      <c r="G52" s="29">
        <f t="shared" si="2"/>
        <v>0</v>
      </c>
      <c r="H52" s="29">
        <f t="shared" si="9"/>
        <v>175</v>
      </c>
      <c r="I52" s="69">
        <v>125</v>
      </c>
      <c r="J52" s="69">
        <v>18</v>
      </c>
      <c r="K52" s="69">
        <v>32</v>
      </c>
      <c r="L52" s="69">
        <v>0</v>
      </c>
      <c r="M52" s="29">
        <f t="shared" si="3"/>
        <v>147</v>
      </c>
      <c r="N52" s="69">
        <v>116</v>
      </c>
      <c r="O52" s="69">
        <v>11</v>
      </c>
      <c r="P52" s="69">
        <v>20</v>
      </c>
      <c r="Q52" s="70">
        <v>0</v>
      </c>
      <c r="R52" s="33" t="s">
        <v>23</v>
      </c>
      <c r="S52" s="42">
        <v>744</v>
      </c>
      <c r="T52" s="29">
        <f t="shared" si="4"/>
        <v>153</v>
      </c>
      <c r="U52" s="30">
        <v>114</v>
      </c>
      <c r="V52" s="30">
        <v>13</v>
      </c>
      <c r="W52" s="30">
        <v>26</v>
      </c>
      <c r="X52" s="30">
        <v>0</v>
      </c>
      <c r="Y52" s="40">
        <f t="shared" si="5"/>
        <v>129</v>
      </c>
      <c r="Z52" s="30">
        <v>102</v>
      </c>
      <c r="AA52" s="30">
        <v>7</v>
      </c>
      <c r="AB52" s="30">
        <v>20</v>
      </c>
      <c r="AC52" s="30">
        <v>0</v>
      </c>
      <c r="AD52" s="35">
        <f t="shared" si="6"/>
        <v>162</v>
      </c>
      <c r="AE52" s="34">
        <v>125</v>
      </c>
      <c r="AF52" s="34">
        <v>10</v>
      </c>
      <c r="AG52" s="36">
        <v>27</v>
      </c>
      <c r="AH52" s="37"/>
    </row>
    <row r="53" spans="1:34" ht="7.5" customHeight="1" thickBot="1">
      <c r="A53" s="72"/>
      <c r="B53" s="73"/>
      <c r="C53" s="50"/>
      <c r="D53" s="50"/>
      <c r="E53" s="50"/>
      <c r="F53" s="50"/>
      <c r="G53" s="50"/>
      <c r="H53" s="74"/>
      <c r="I53" s="50"/>
      <c r="J53" s="50"/>
      <c r="K53" s="50"/>
      <c r="L53" s="50"/>
      <c r="M53" s="50"/>
      <c r="N53" s="50"/>
      <c r="O53" s="50"/>
      <c r="P53" s="50"/>
      <c r="Q53" s="75"/>
      <c r="R53" s="13"/>
      <c r="S53" s="11"/>
      <c r="T53" s="49"/>
      <c r="U53" s="50"/>
      <c r="V53" s="50"/>
      <c r="W53" s="50"/>
      <c r="X53" s="50"/>
      <c r="Y53" s="50"/>
      <c r="Z53" s="50"/>
      <c r="AA53" s="50"/>
      <c r="AB53" s="50"/>
      <c r="AC53" s="50"/>
      <c r="AD53" s="12"/>
      <c r="AE53" s="12"/>
      <c r="AF53" s="12"/>
      <c r="AG53" s="8"/>
      <c r="AH53" s="6"/>
    </row>
    <row r="54" spans="1:34" ht="10.5" customHeight="1" thickBot="1">
      <c r="A54" s="76"/>
      <c r="B54" s="77"/>
      <c r="C54" s="52"/>
      <c r="D54" s="52"/>
      <c r="E54" s="52"/>
      <c r="F54" s="52"/>
      <c r="G54" s="52"/>
      <c r="H54" s="78"/>
      <c r="I54" s="52"/>
      <c r="J54" s="52"/>
      <c r="K54" s="52"/>
      <c r="L54" s="52"/>
      <c r="M54" s="52"/>
      <c r="N54" s="52"/>
      <c r="O54" s="52"/>
      <c r="P54" s="52"/>
      <c r="Q54" s="52"/>
      <c r="R54" s="15"/>
      <c r="S54" s="16"/>
      <c r="T54" s="51"/>
      <c r="U54" s="52"/>
      <c r="V54" s="52"/>
      <c r="W54" s="52"/>
      <c r="X54" s="52"/>
      <c r="Y54" s="52"/>
      <c r="Z54" s="52"/>
      <c r="AA54" s="52"/>
      <c r="AB54" s="52"/>
      <c r="AC54" s="52"/>
      <c r="AD54" s="14"/>
      <c r="AE54" s="14"/>
      <c r="AF54" s="14"/>
      <c r="AG54" s="9"/>
      <c r="AH54" s="9"/>
    </row>
    <row r="55" spans="1:34" ht="19.5" thickBot="1">
      <c r="A55" s="79"/>
      <c r="B55" s="80"/>
      <c r="C55" s="54"/>
      <c r="D55" s="54"/>
      <c r="E55" s="54"/>
      <c r="F55" s="54"/>
      <c r="G55" s="54"/>
      <c r="H55" s="81"/>
      <c r="I55" s="54"/>
      <c r="J55" s="54"/>
      <c r="K55" s="54"/>
      <c r="L55" s="54"/>
      <c r="M55" s="54"/>
      <c r="N55" s="54"/>
      <c r="O55" s="54"/>
      <c r="P55" s="82" t="s">
        <v>53</v>
      </c>
      <c r="Q55" s="54"/>
      <c r="R55" s="95" t="s">
        <v>59</v>
      </c>
      <c r="S55" s="96"/>
      <c r="T55" s="97"/>
      <c r="U55" s="96"/>
      <c r="V55" s="98"/>
      <c r="W55" s="98"/>
      <c r="X55" s="98"/>
      <c r="Y55" s="99"/>
      <c r="Z55" s="98"/>
      <c r="AA55" s="98"/>
      <c r="AB55" s="98"/>
      <c r="AC55" s="98"/>
      <c r="AD55" s="99"/>
      <c r="AE55" s="98"/>
      <c r="AF55" s="98"/>
      <c r="AG55" s="100"/>
      <c r="AH55" s="101"/>
    </row>
    <row r="56" spans="1:32" ht="18.75">
      <c r="A56" s="83"/>
      <c r="B56" s="43"/>
      <c r="C56" s="54"/>
      <c r="D56" s="54"/>
      <c r="E56" s="54"/>
      <c r="F56" s="54"/>
      <c r="G56" s="54"/>
      <c r="H56" s="81"/>
      <c r="I56" s="54"/>
      <c r="J56" s="54"/>
      <c r="K56" s="54"/>
      <c r="L56" s="54"/>
      <c r="M56" s="81"/>
      <c r="N56" s="54"/>
      <c r="O56" s="54"/>
      <c r="P56" s="54"/>
      <c r="Q56" s="54"/>
      <c r="R56" s="17"/>
      <c r="S56" s="17"/>
      <c r="T56" s="53"/>
      <c r="U56" s="54"/>
      <c r="V56" s="55"/>
      <c r="W56" s="55"/>
      <c r="X56" s="55"/>
      <c r="Y56" s="56"/>
      <c r="Z56" s="55"/>
      <c r="AA56" s="55"/>
      <c r="AB56" s="55"/>
      <c r="AC56" s="55"/>
      <c r="AD56" s="19"/>
      <c r="AE56" s="18"/>
      <c r="AF56" s="18"/>
    </row>
    <row r="57" spans="1:32" ht="18.75">
      <c r="A57" s="84"/>
      <c r="B57" s="85"/>
      <c r="C57" s="54"/>
      <c r="D57" s="54"/>
      <c r="E57" s="54"/>
      <c r="F57" s="54"/>
      <c r="G57" s="54"/>
      <c r="H57" s="81"/>
      <c r="I57" s="54"/>
      <c r="J57" s="54"/>
      <c r="K57" s="54"/>
      <c r="L57" s="54"/>
      <c r="M57" s="81"/>
      <c r="N57" s="54"/>
      <c r="O57" s="54"/>
      <c r="P57" s="54"/>
      <c r="Q57" s="54"/>
      <c r="R57" s="17"/>
      <c r="S57" s="17"/>
      <c r="T57" s="53"/>
      <c r="U57" s="54"/>
      <c r="V57" s="55"/>
      <c r="W57" s="55"/>
      <c r="X57" s="55"/>
      <c r="Y57" s="56"/>
      <c r="Z57" s="55"/>
      <c r="AA57" s="55"/>
      <c r="AB57" s="55"/>
      <c r="AC57" s="55"/>
      <c r="AD57" s="19"/>
      <c r="AE57" s="18"/>
      <c r="AF57" s="18"/>
    </row>
  </sheetData>
  <sheetProtection/>
  <mergeCells count="33">
    <mergeCell ref="AD11:AD12"/>
    <mergeCell ref="AE11:AF11"/>
    <mergeCell ref="AG11:AH11"/>
    <mergeCell ref="T11:T12"/>
    <mergeCell ref="U11:V11"/>
    <mergeCell ref="W11:X11"/>
    <mergeCell ref="Y11:Y12"/>
    <mergeCell ref="Z11:AA11"/>
    <mergeCell ref="AB11:AC11"/>
    <mergeCell ref="S10:S12"/>
    <mergeCell ref="T10:X10"/>
    <mergeCell ref="Y10:AC10"/>
    <mergeCell ref="AD10:AH10"/>
    <mergeCell ref="D11:E11"/>
    <mergeCell ref="F11:G11"/>
    <mergeCell ref="H11:H12"/>
    <mergeCell ref="I11:J11"/>
    <mergeCell ref="K11:L11"/>
    <mergeCell ref="M11:M12"/>
    <mergeCell ref="B10:B12"/>
    <mergeCell ref="C10:C12"/>
    <mergeCell ref="D10:G10"/>
    <mergeCell ref="H10:L10"/>
    <mergeCell ref="M10:Q10"/>
    <mergeCell ref="R10:R12"/>
    <mergeCell ref="N11:O11"/>
    <mergeCell ref="P11:Q11"/>
    <mergeCell ref="A1:Q1"/>
    <mergeCell ref="A2:Q2"/>
    <mergeCell ref="A3:Q3"/>
    <mergeCell ref="A5:Q5"/>
    <mergeCell ref="A6:Q6"/>
    <mergeCell ref="A8:Q8"/>
  </mergeCells>
  <printOptions/>
  <pageMargins left="0.31496062992125984" right="0.31496062992125984" top="0.7480314960629921" bottom="0.7480314960629921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2014-09-30T15:51:04Z</cp:lastPrinted>
  <dcterms:modified xsi:type="dcterms:W3CDTF">2014-10-02T15:54:08Z</dcterms:modified>
  <cp:category/>
  <cp:version/>
  <cp:contentType/>
  <cp:contentStatus/>
</cp:coreProperties>
</file>