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<sst xmlns="http://schemas.openxmlformats.org/spreadsheetml/2006/main" count="66" uniqueCount="58">
  <si>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MUNICIPIOS</t>
  </si>
  <si>
    <t>TOTAL</t>
  </si>
  <si>
    <t>U</t>
  </si>
  <si>
    <t>R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</si>
  <si>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</si>
  <si>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</si>
  <si>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</si>
  <si>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</si>
  <si>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</si>
  <si>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</si>
  <si>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</si>
  <si>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</si>
  <si>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</si>
  <si>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</si>
  <si>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</si>
  <si>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</si>
  <si>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</si>
  <si>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</si>
  <si>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</si>
  <si>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</si>
  <si>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</si>
  <si>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</si>
  <si>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</si>
  <si>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</si>
  <si>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</si>
  <si>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</si>
  <si>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</si>
  <si>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</si>
  <si>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</si>
  <si>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</si>
  <si>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</si>
  <si>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</si>
  <si>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</si>
  <si>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</si>
  <si>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</si>
  <si>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</si>
  <si>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</si>
  <si>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</si>
  <si>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</si>
  <si>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</si>
  <si>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</si>
  <si>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</si>
  <si>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PREESCOLAR</t>
  </si>
  <si>
    <t>BASICA PRIMARIA</t>
  </si>
  <si>
    <t>BASICA SECUNDARIA</t>
  </si>
  <si>
    <t>San Agustín</t>
  </si>
  <si>
    <t>MATRICULAS</t>
  </si>
  <si>
    <t>MUNICIPIOS EN EL DEPARTAMENTO</t>
  </si>
  <si>
    <t>6.  POBLACION EN EDAD ESCOLAR, MATRICULAS POR INSTITUCIONES Y CENTROS EDUCATIVOS,  NIVELES, ZONAS Y</t>
  </si>
  <si>
    <r>
      <rPr>
        <b/>
        <sz val="10"/>
        <rFont val="Arial"/>
        <family val="2"/>
      </rPr>
      <t xml:space="preserve">MEDIA </t>
    </r>
    <r>
      <rPr>
        <b/>
        <sz val="8"/>
        <rFont val="Arial"/>
        <family val="2"/>
      </rPr>
      <t>VOCACIONAL</t>
    </r>
  </si>
  <si>
    <t>INSTITUCIONES CENTROS Y SEDES EDUCATIVAS</t>
  </si>
  <si>
    <t>SISTEMA DE INFORMACION REGIONAL "SIR"</t>
  </si>
  <si>
    <t>GOBERNACION DEL HUILA</t>
  </si>
  <si>
    <t>DEPARTAMENTO ADMINISTRATIVO DE PLANEACION</t>
  </si>
  <si>
    <t>POBLACION EN EDAD ESCOLAR       5-16 AÑOS</t>
  </si>
  <si>
    <t>COBERTURA ACTUAL</t>
  </si>
  <si>
    <t>FUENTE: Secretaría de Educación Departamental, Secretarías de Educación Municipal de Neiva y Pitalito. - DANE.</t>
  </si>
  <si>
    <t>CODIGO DANE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</si>
</sst>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#,##0;[Red]#,##0"/>
    <numFmt numFmtId="177" formatCode="#,##0.0;[Red]#,##0.0"/>
    <numFmt numFmtId="178" formatCode="#,##0.00;[Red]#,##0.00"/>
    <numFmt numFmtId="179" formatCode="#,##0.000;[Red]#,##0.000"/>
    <numFmt numFmtId="180" formatCode=";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80" fontId="7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180" fontId="10" fillId="0" borderId="0">
      <alignment/>
      <protection locked="0"/>
    </xf>
    <xf numFmtId="180" fontId="11" fillId="0" borderId="0">
      <alignment/>
      <protection locked="0"/>
    </xf>
    <xf numFmtId="180" fontId="11" fillId="0" borderId="0">
      <alignment/>
      <protection locked="0"/>
    </xf>
    <xf numFmtId="180" fontId="12" fillId="0" borderId="0">
      <alignment/>
      <protection locked="0"/>
    </xf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37" fontId="6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37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76" fontId="1" fillId="0" borderId="10" xfId="54" applyNumberFormat="1" applyFont="1" applyFill="1" applyBorder="1" applyAlignment="1">
      <alignment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8" fontId="0" fillId="0" borderId="14" xfId="54" applyNumberFormat="1" applyFont="1" applyFill="1" applyBorder="1" applyAlignment="1">
      <alignment/>
    </xf>
    <xf numFmtId="178" fontId="1" fillId="0" borderId="14" xfId="54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8" fontId="0" fillId="0" borderId="14" xfId="54" applyNumberFormat="1" applyFont="1" applyFill="1" applyBorder="1" applyAlignment="1">
      <alignment/>
    </xf>
    <xf numFmtId="176" fontId="49" fillId="0" borderId="10" xfId="0" applyNumberFormat="1" applyFont="1" applyFill="1" applyBorder="1" applyAlignment="1" applyProtection="1">
      <alignment horizontal="right" vertical="center"/>
      <protection/>
    </xf>
    <xf numFmtId="176" fontId="49" fillId="0" borderId="10" xfId="0" applyNumberFormat="1" applyFont="1" applyFill="1" applyBorder="1" applyAlignment="1" applyProtection="1">
      <alignment vertical="center"/>
      <protection/>
    </xf>
    <xf numFmtId="176" fontId="49" fillId="33" borderId="10" xfId="0" applyNumberFormat="1" applyFont="1" applyFill="1" applyBorder="1" applyAlignment="1" applyProtection="1">
      <alignment horizontal="right" vertical="center"/>
      <protection/>
    </xf>
    <xf numFmtId="176" fontId="49" fillId="33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/>
    </xf>
    <xf numFmtId="3" fontId="1" fillId="0" borderId="10" xfId="54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ill="1" applyBorder="1" applyAlignment="1">
      <alignment horizontal="right"/>
    </xf>
    <xf numFmtId="176" fontId="0" fillId="0" borderId="1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76" fontId="0" fillId="0" borderId="1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3" fontId="0" fillId="0" borderId="23" xfId="0" applyNumberFormat="1" applyFill="1" applyBorder="1" applyAlignment="1">
      <alignment/>
    </xf>
    <xf numFmtId="173" fontId="0" fillId="0" borderId="21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73" fontId="32" fillId="0" borderId="0" xfId="59" applyNumberFormat="1" applyFill="1" applyBorder="1">
      <alignment/>
      <protection/>
    </xf>
    <xf numFmtId="0" fontId="0" fillId="0" borderId="26" xfId="0" applyBorder="1" applyAlignment="1">
      <alignment/>
    </xf>
    <xf numFmtId="0" fontId="1" fillId="35" borderId="2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left" vertical="center"/>
    </xf>
    <xf numFmtId="0" fontId="1" fillId="34" borderId="28" xfId="0" applyNumberFormat="1" applyFont="1" applyFill="1" applyBorder="1" applyAlignment="1">
      <alignment horizontal="left" vertical="center"/>
    </xf>
    <xf numFmtId="0" fontId="1" fillId="34" borderId="29" xfId="0" applyNumberFormat="1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5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828675</xdr:colOff>
      <xdr:row>6</xdr:row>
      <xdr:rowOff>19050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60"/>
  <sheetViews>
    <sheetView showGridLines="0" tabSelected="1" view="pageBreakPreview" zoomScaleSheetLayoutView="100" zoomScalePageLayoutView="0" workbookViewId="0" topLeftCell="A1">
      <selection activeCell="A14" sqref="A14:P14"/>
    </sheetView>
  </sheetViews>
  <sheetFormatPr defaultColWidth="11.421875" defaultRowHeight="12.75"/>
  <cols>
    <col min="2" max="2" width="13.00390625" style="0" customWidth="1"/>
    <col min="3" max="3" width="13.28125" style="1" customWidth="1"/>
    <col min="4" max="4" width="10.7109375" style="1" customWidth="1"/>
    <col min="5" max="5" width="8.00390625" style="1" customWidth="1"/>
    <col min="6" max="6" width="7.8515625" style="1" customWidth="1"/>
    <col min="7" max="7" width="6.8515625" style="1" customWidth="1"/>
    <col min="8" max="8" width="7.28125" style="1" customWidth="1"/>
    <col min="9" max="9" width="7.00390625" style="1" customWidth="1"/>
    <col min="10" max="10" width="7.140625" style="1" customWidth="1"/>
    <col min="11" max="11" width="7.28125" style="1" customWidth="1"/>
    <col min="12" max="14" width="6.8515625" style="0" customWidth="1"/>
    <col min="15" max="15" width="7.140625" style="0" customWidth="1"/>
    <col min="16" max="16" width="10.8515625" style="0" customWidth="1"/>
    <col min="17" max="17" width="4.28125" style="0" customWidth="1"/>
    <col min="18" max="18" width="8.7109375" style="0" customWidth="1"/>
    <col min="19" max="19" width="8.8515625" style="0" customWidth="1"/>
    <col min="20" max="20" width="8.57421875" style="0" customWidth="1"/>
    <col min="21" max="21" width="9.7109375" style="0" customWidth="1"/>
  </cols>
  <sheetData>
    <row r="1" ht="12.75"/>
    <row r="2" ht="12.75"/>
    <row r="3" ht="12.75"/>
    <row r="4" ht="12.75"/>
    <row r="5" ht="12.75"/>
    <row r="6" ht="13.5" thickBot="1"/>
    <row r="7" spans="1:16" ht="12.75">
      <c r="A7" s="80" t="s">
        <v>51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16" ht="12.75">
      <c r="A8" s="83" t="s">
        <v>52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</row>
    <row r="9" spans="1:16" ht="13.5" thickBot="1">
      <c r="A9" s="44" t="s">
        <v>53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ht="7.5" customHeight="1" thickBot="1"/>
    <row r="11" spans="1:16" ht="15" customHeight="1">
      <c r="A11" s="80" t="s">
        <v>48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 ht="15" customHeight="1" thickBot="1">
      <c r="A12" s="44" t="s">
        <v>47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2:16" s="1" customFormat="1" ht="8.25" customHeight="1" thickBo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" customHeight="1" thickBot="1">
      <c r="A14" s="47">
        <v>2013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8" customHeight="1">
      <c r="A15" s="50" t="s">
        <v>57</v>
      </c>
      <c r="B15" s="56" t="s">
        <v>0</v>
      </c>
      <c r="C15" s="59" t="s">
        <v>50</v>
      </c>
      <c r="D15" s="62" t="s">
        <v>54</v>
      </c>
      <c r="E15" s="65" t="s">
        <v>46</v>
      </c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68" t="s">
        <v>55</v>
      </c>
    </row>
    <row r="16" spans="1:16" ht="29.25" customHeight="1">
      <c r="A16" s="51"/>
      <c r="B16" s="57"/>
      <c r="C16" s="60"/>
      <c r="D16" s="63"/>
      <c r="E16" s="71" t="s">
        <v>1</v>
      </c>
      <c r="F16" s="72"/>
      <c r="G16" s="73"/>
      <c r="H16" s="74" t="s">
        <v>42</v>
      </c>
      <c r="I16" s="75"/>
      <c r="J16" s="76" t="s">
        <v>43</v>
      </c>
      <c r="K16" s="77"/>
      <c r="L16" s="76" t="s">
        <v>44</v>
      </c>
      <c r="M16" s="77"/>
      <c r="N16" s="78" t="s">
        <v>49</v>
      </c>
      <c r="O16" s="79"/>
      <c r="P16" s="69"/>
    </row>
    <row r="17" spans="1:16" ht="18" customHeight="1" thickBot="1">
      <c r="A17" s="52"/>
      <c r="B17" s="58"/>
      <c r="C17" s="61"/>
      <c r="D17" s="64"/>
      <c r="E17" s="27" t="s">
        <v>4</v>
      </c>
      <c r="F17" s="27" t="s">
        <v>2</v>
      </c>
      <c r="G17" s="28" t="s">
        <v>3</v>
      </c>
      <c r="H17" s="27" t="s">
        <v>2</v>
      </c>
      <c r="I17" s="28" t="s">
        <v>3</v>
      </c>
      <c r="J17" s="27" t="s">
        <v>2</v>
      </c>
      <c r="K17" s="28" t="s">
        <v>3</v>
      </c>
      <c r="L17" s="27" t="s">
        <v>2</v>
      </c>
      <c r="M17" s="28" t="s">
        <v>3</v>
      </c>
      <c r="N17" s="27" t="s">
        <v>2</v>
      </c>
      <c r="O17" s="28" t="s">
        <v>3</v>
      </c>
      <c r="P17" s="70"/>
    </row>
    <row r="18" spans="1:16" ht="8.25" customHeight="1">
      <c r="A18" s="32"/>
      <c r="B18" s="33"/>
      <c r="C18" s="34"/>
      <c r="D18" s="33"/>
      <c r="E18" s="33"/>
      <c r="F18" s="33"/>
      <c r="G18" s="33"/>
      <c r="H18" s="33"/>
      <c r="I18" s="35"/>
      <c r="J18" s="33"/>
      <c r="K18" s="35"/>
      <c r="L18" s="36"/>
      <c r="M18" s="37"/>
      <c r="N18" s="36"/>
      <c r="O18" s="37"/>
      <c r="P18" s="38"/>
    </row>
    <row r="19" spans="1:22" ht="15" customHeight="1">
      <c r="A19" s="39">
        <v>41</v>
      </c>
      <c r="B19" s="29" t="s">
        <v>5</v>
      </c>
      <c r="C19" s="20">
        <f>SUM(C21:C57)</f>
        <v>1776</v>
      </c>
      <c r="D19" s="20">
        <f>SUM(D21:D57)</f>
        <v>272091</v>
      </c>
      <c r="E19" s="4">
        <f>F19+G19</f>
        <v>214774</v>
      </c>
      <c r="F19" s="4">
        <f>H19+J19+L19+N19</f>
        <v>126195</v>
      </c>
      <c r="G19" s="4">
        <f>I19+K19+M19+O19</f>
        <v>88579</v>
      </c>
      <c r="H19" s="21">
        <f>SUM(H21:H57)</f>
        <v>9080</v>
      </c>
      <c r="I19" s="21">
        <f aca="true" t="shared" si="0" ref="I19:O19">SUM(I21:I57)</f>
        <v>7529</v>
      </c>
      <c r="J19" s="21">
        <f>SUM(J21:J57)</f>
        <v>54452</v>
      </c>
      <c r="K19" s="21">
        <f t="shared" si="0"/>
        <v>51034</v>
      </c>
      <c r="L19" s="5">
        <f t="shared" si="0"/>
        <v>46522</v>
      </c>
      <c r="M19" s="5">
        <f t="shared" si="0"/>
        <v>24616</v>
      </c>
      <c r="N19" s="18">
        <f t="shared" si="0"/>
        <v>16141</v>
      </c>
      <c r="O19" s="5">
        <f t="shared" si="0"/>
        <v>5400</v>
      </c>
      <c r="P19" s="10">
        <f>(E19/D19)*100</f>
        <v>78.93462113778111</v>
      </c>
      <c r="S19" s="17"/>
      <c r="T19" s="17"/>
      <c r="U19" s="17"/>
      <c r="V19" s="17"/>
    </row>
    <row r="20" spans="1:16" ht="6" customHeight="1">
      <c r="A20" s="40"/>
      <c r="B20" s="26"/>
      <c r="C20" s="22"/>
      <c r="D20" s="20"/>
      <c r="E20" s="4"/>
      <c r="F20" s="4"/>
      <c r="G20" s="4"/>
      <c r="H20" s="13"/>
      <c r="I20" s="14"/>
      <c r="J20" s="11"/>
      <c r="K20" s="23"/>
      <c r="L20" s="11"/>
      <c r="M20" s="11"/>
      <c r="N20" s="11"/>
      <c r="O20" s="11"/>
      <c r="P20" s="12"/>
    </row>
    <row r="21" spans="1:20" ht="15" customHeight="1">
      <c r="A21" s="41">
        <v>41001</v>
      </c>
      <c r="B21" s="26" t="s">
        <v>6</v>
      </c>
      <c r="C21" s="24">
        <v>170</v>
      </c>
      <c r="D21" s="42">
        <v>70697</v>
      </c>
      <c r="E21" s="4">
        <f>F21+G21</f>
        <v>53212</v>
      </c>
      <c r="F21" s="4">
        <f>H21+J21+L21+N21</f>
        <v>48300</v>
      </c>
      <c r="G21" s="4">
        <f aca="true" t="shared" si="1" ref="G21:G57">I21+K21+M21+O21</f>
        <v>4912</v>
      </c>
      <c r="H21" s="13">
        <v>3642</v>
      </c>
      <c r="I21" s="14">
        <v>450</v>
      </c>
      <c r="J21" s="13">
        <v>21080</v>
      </c>
      <c r="K21" s="14">
        <v>2419</v>
      </c>
      <c r="L21" s="13">
        <v>17690</v>
      </c>
      <c r="M21" s="13">
        <v>1614</v>
      </c>
      <c r="N21" s="13">
        <v>5888</v>
      </c>
      <c r="O21" s="14">
        <v>429</v>
      </c>
      <c r="P21" s="12">
        <f>(E21/D21)*100</f>
        <v>75.26769169837475</v>
      </c>
      <c r="T21" s="17"/>
    </row>
    <row r="22" spans="1:16" ht="15" customHeight="1">
      <c r="A22" s="41">
        <v>41006</v>
      </c>
      <c r="B22" s="26" t="s">
        <v>7</v>
      </c>
      <c r="C22" s="24">
        <v>84</v>
      </c>
      <c r="D22" s="42">
        <v>8958</v>
      </c>
      <c r="E22" s="4">
        <f aca="true" t="shared" si="2" ref="E22:E57">F22+G22</f>
        <v>7230</v>
      </c>
      <c r="F22" s="4">
        <f aca="true" t="shared" si="3" ref="F22:F57">H22+J22+L22+N22</f>
        <v>1558</v>
      </c>
      <c r="G22" s="4">
        <f>I22+K22+M22+O22</f>
        <v>5672</v>
      </c>
      <c r="H22" s="13">
        <v>120</v>
      </c>
      <c r="I22" s="14">
        <v>490</v>
      </c>
      <c r="J22" s="13">
        <v>656</v>
      </c>
      <c r="K22" s="14">
        <v>3647</v>
      </c>
      <c r="L22" s="15">
        <v>583</v>
      </c>
      <c r="M22" s="15">
        <v>1381</v>
      </c>
      <c r="N22" s="15">
        <v>199</v>
      </c>
      <c r="O22" s="16">
        <v>154</v>
      </c>
      <c r="P22" s="9">
        <f>(E22/D22)*100</f>
        <v>80.70997990622907</v>
      </c>
    </row>
    <row r="23" spans="1:16" ht="15" customHeight="1">
      <c r="A23" s="41">
        <v>41013</v>
      </c>
      <c r="B23" s="26" t="s">
        <v>8</v>
      </c>
      <c r="C23" s="24">
        <v>22</v>
      </c>
      <c r="D23" s="42">
        <v>2382</v>
      </c>
      <c r="E23" s="4">
        <f t="shared" si="2"/>
        <v>1970</v>
      </c>
      <c r="F23" s="4">
        <f t="shared" si="3"/>
        <v>1275</v>
      </c>
      <c r="G23" s="4">
        <f t="shared" si="1"/>
        <v>695</v>
      </c>
      <c r="H23" s="13">
        <v>84</v>
      </c>
      <c r="I23" s="14">
        <v>49</v>
      </c>
      <c r="J23" s="13">
        <v>541</v>
      </c>
      <c r="K23" s="14">
        <v>460</v>
      </c>
      <c r="L23" s="15">
        <v>487</v>
      </c>
      <c r="M23" s="15">
        <v>154</v>
      </c>
      <c r="N23" s="15">
        <v>163</v>
      </c>
      <c r="O23" s="16">
        <v>32</v>
      </c>
      <c r="P23" s="9">
        <f aca="true" t="shared" si="4" ref="P23:P57">(E23/D23)*100</f>
        <v>82.70361041141896</v>
      </c>
    </row>
    <row r="24" spans="1:20" ht="15" customHeight="1">
      <c r="A24" s="41">
        <v>41016</v>
      </c>
      <c r="B24" s="26" t="s">
        <v>9</v>
      </c>
      <c r="C24" s="24">
        <v>32</v>
      </c>
      <c r="D24" s="42">
        <v>6348</v>
      </c>
      <c r="E24" s="4">
        <f t="shared" si="2"/>
        <v>3629</v>
      </c>
      <c r="F24" s="4">
        <f t="shared" si="3"/>
        <v>2345</v>
      </c>
      <c r="G24" s="4">
        <f t="shared" si="1"/>
        <v>1284</v>
      </c>
      <c r="H24" s="13">
        <v>176</v>
      </c>
      <c r="I24" s="14">
        <v>114</v>
      </c>
      <c r="J24" s="13">
        <v>1090</v>
      </c>
      <c r="K24" s="14">
        <v>607</v>
      </c>
      <c r="L24" s="15">
        <v>835</v>
      </c>
      <c r="M24" s="15">
        <v>461</v>
      </c>
      <c r="N24" s="15">
        <v>244</v>
      </c>
      <c r="O24" s="16">
        <v>102</v>
      </c>
      <c r="P24" s="9">
        <f t="shared" si="4"/>
        <v>57.167611846250786</v>
      </c>
      <c r="T24" s="17"/>
    </row>
    <row r="25" spans="1:16" ht="15" customHeight="1">
      <c r="A25" s="41">
        <v>41020</v>
      </c>
      <c r="B25" s="30" t="s">
        <v>10</v>
      </c>
      <c r="C25" s="24">
        <v>59</v>
      </c>
      <c r="D25" s="42">
        <v>5928</v>
      </c>
      <c r="E25" s="4">
        <f t="shared" si="2"/>
        <v>4895</v>
      </c>
      <c r="F25" s="4">
        <f t="shared" si="3"/>
        <v>2019</v>
      </c>
      <c r="G25" s="4">
        <f t="shared" si="1"/>
        <v>2876</v>
      </c>
      <c r="H25" s="13">
        <v>159</v>
      </c>
      <c r="I25" s="14">
        <v>272</v>
      </c>
      <c r="J25" s="13">
        <v>865</v>
      </c>
      <c r="K25" s="14">
        <v>1561</v>
      </c>
      <c r="L25" s="15">
        <v>736</v>
      </c>
      <c r="M25" s="15">
        <v>851</v>
      </c>
      <c r="N25" s="15">
        <v>259</v>
      </c>
      <c r="O25" s="16">
        <v>192</v>
      </c>
      <c r="P25" s="9">
        <f t="shared" si="4"/>
        <v>82.57422402159244</v>
      </c>
    </row>
    <row r="26" spans="1:20" ht="15" customHeight="1">
      <c r="A26" s="41">
        <v>41026</v>
      </c>
      <c r="B26" s="30" t="s">
        <v>11</v>
      </c>
      <c r="C26" s="24">
        <v>9</v>
      </c>
      <c r="D26" s="42">
        <v>1094</v>
      </c>
      <c r="E26" s="4">
        <f t="shared" si="2"/>
        <v>769</v>
      </c>
      <c r="F26" s="4">
        <f t="shared" si="3"/>
        <v>682</v>
      </c>
      <c r="G26" s="4">
        <f t="shared" si="1"/>
        <v>87</v>
      </c>
      <c r="H26" s="13">
        <v>48</v>
      </c>
      <c r="I26" s="14">
        <v>4</v>
      </c>
      <c r="J26" s="13">
        <v>294</v>
      </c>
      <c r="K26" s="14">
        <v>83</v>
      </c>
      <c r="L26" s="15">
        <v>249</v>
      </c>
      <c r="M26" s="15">
        <v>0</v>
      </c>
      <c r="N26" s="15">
        <v>91</v>
      </c>
      <c r="O26" s="16">
        <v>0</v>
      </c>
      <c r="P26" s="9">
        <f t="shared" si="4"/>
        <v>70.29250457038391</v>
      </c>
      <c r="T26" s="17"/>
    </row>
    <row r="27" spans="1:16" ht="15" customHeight="1">
      <c r="A27" s="41">
        <v>41078</v>
      </c>
      <c r="B27" s="30" t="s">
        <v>12</v>
      </c>
      <c r="C27" s="24">
        <v>33</v>
      </c>
      <c r="D27" s="42">
        <v>2304</v>
      </c>
      <c r="E27" s="4">
        <f t="shared" si="2"/>
        <v>1509</v>
      </c>
      <c r="F27" s="4">
        <f t="shared" si="3"/>
        <v>883</v>
      </c>
      <c r="G27" s="4">
        <f t="shared" si="1"/>
        <v>626</v>
      </c>
      <c r="H27" s="13">
        <v>70</v>
      </c>
      <c r="I27" s="14">
        <v>64</v>
      </c>
      <c r="J27" s="13">
        <v>391</v>
      </c>
      <c r="K27" s="14">
        <v>375</v>
      </c>
      <c r="L27" s="15">
        <v>316</v>
      </c>
      <c r="M27" s="15">
        <v>144</v>
      </c>
      <c r="N27" s="15">
        <v>106</v>
      </c>
      <c r="O27" s="16">
        <v>43</v>
      </c>
      <c r="P27" s="9">
        <f t="shared" si="4"/>
        <v>65.49479166666666</v>
      </c>
    </row>
    <row r="28" spans="1:16" ht="15" customHeight="1">
      <c r="A28" s="41">
        <v>41132</v>
      </c>
      <c r="B28" s="30" t="s">
        <v>13</v>
      </c>
      <c r="C28" s="24">
        <v>46</v>
      </c>
      <c r="D28" s="42">
        <v>7935</v>
      </c>
      <c r="E28" s="4">
        <f t="shared" si="2"/>
        <v>6034</v>
      </c>
      <c r="F28" s="4">
        <f t="shared" si="3"/>
        <v>5028</v>
      </c>
      <c r="G28" s="4">
        <f t="shared" si="1"/>
        <v>1006</v>
      </c>
      <c r="H28" s="13">
        <v>411</v>
      </c>
      <c r="I28" s="14">
        <v>80</v>
      </c>
      <c r="J28" s="13">
        <v>2442</v>
      </c>
      <c r="K28" s="14">
        <v>661</v>
      </c>
      <c r="L28" s="15">
        <v>1656</v>
      </c>
      <c r="M28" s="15">
        <v>228</v>
      </c>
      <c r="N28" s="15">
        <v>519</v>
      </c>
      <c r="O28" s="16">
        <v>37</v>
      </c>
      <c r="P28" s="9">
        <f t="shared" si="4"/>
        <v>76.0428481411468</v>
      </c>
    </row>
    <row r="29" spans="1:16" ht="15" customHeight="1">
      <c r="A29" s="41">
        <v>41206</v>
      </c>
      <c r="B29" s="30" t="s">
        <v>14</v>
      </c>
      <c r="C29" s="24">
        <v>50</v>
      </c>
      <c r="D29" s="42">
        <v>2941</v>
      </c>
      <c r="E29" s="4">
        <f t="shared" si="2"/>
        <v>1467</v>
      </c>
      <c r="F29" s="4">
        <f t="shared" si="3"/>
        <v>571</v>
      </c>
      <c r="G29" s="4">
        <f t="shared" si="1"/>
        <v>896</v>
      </c>
      <c r="H29" s="13">
        <v>44</v>
      </c>
      <c r="I29" s="14">
        <v>99</v>
      </c>
      <c r="J29" s="13">
        <v>215</v>
      </c>
      <c r="K29" s="14">
        <v>621</v>
      </c>
      <c r="L29" s="15">
        <v>233</v>
      </c>
      <c r="M29" s="15">
        <v>161</v>
      </c>
      <c r="N29" s="15">
        <v>79</v>
      </c>
      <c r="O29" s="16">
        <v>15</v>
      </c>
      <c r="P29" s="9">
        <f t="shared" si="4"/>
        <v>49.88099285957158</v>
      </c>
    </row>
    <row r="30" spans="1:16" ht="15" customHeight="1">
      <c r="A30" s="41">
        <v>41244</v>
      </c>
      <c r="B30" s="30" t="s">
        <v>15</v>
      </c>
      <c r="C30" s="24">
        <v>13</v>
      </c>
      <c r="D30" s="42">
        <v>1039</v>
      </c>
      <c r="E30" s="4">
        <f t="shared" si="2"/>
        <v>834</v>
      </c>
      <c r="F30" s="4">
        <f t="shared" si="3"/>
        <v>453</v>
      </c>
      <c r="G30" s="4">
        <f t="shared" si="1"/>
        <v>381</v>
      </c>
      <c r="H30" s="13">
        <v>26</v>
      </c>
      <c r="I30" s="14">
        <v>24</v>
      </c>
      <c r="J30" s="13">
        <v>108</v>
      </c>
      <c r="K30" s="14">
        <v>288</v>
      </c>
      <c r="L30" s="15">
        <v>236</v>
      </c>
      <c r="M30" s="15">
        <v>69</v>
      </c>
      <c r="N30" s="15">
        <v>83</v>
      </c>
      <c r="O30" s="16">
        <v>0</v>
      </c>
      <c r="P30" s="9">
        <f t="shared" si="4"/>
        <v>80.26948989412897</v>
      </c>
    </row>
    <row r="31" spans="1:16" ht="15" customHeight="1">
      <c r="A31" s="41">
        <v>41298</v>
      </c>
      <c r="B31" s="30" t="s">
        <v>16</v>
      </c>
      <c r="C31" s="24">
        <v>102</v>
      </c>
      <c r="D31" s="42">
        <v>22211</v>
      </c>
      <c r="E31" s="4">
        <f t="shared" si="2"/>
        <v>14410</v>
      </c>
      <c r="F31" s="4">
        <f t="shared" si="3"/>
        <v>7453</v>
      </c>
      <c r="G31" s="4">
        <f t="shared" si="1"/>
        <v>6957</v>
      </c>
      <c r="H31" s="13">
        <v>486</v>
      </c>
      <c r="I31" s="14">
        <v>605</v>
      </c>
      <c r="J31" s="13">
        <v>3161</v>
      </c>
      <c r="K31" s="14">
        <v>3983</v>
      </c>
      <c r="L31" s="15">
        <v>2835</v>
      </c>
      <c r="M31" s="15">
        <v>1919</v>
      </c>
      <c r="N31" s="15">
        <v>971</v>
      </c>
      <c r="O31" s="16">
        <v>450</v>
      </c>
      <c r="P31" s="9">
        <f t="shared" si="4"/>
        <v>64.87776327045158</v>
      </c>
    </row>
    <row r="32" spans="1:16" ht="15" customHeight="1">
      <c r="A32" s="41">
        <v>41306</v>
      </c>
      <c r="B32" s="30" t="s">
        <v>17</v>
      </c>
      <c r="C32" s="24">
        <v>47</v>
      </c>
      <c r="D32" s="42">
        <v>8065</v>
      </c>
      <c r="E32" s="4">
        <f t="shared" si="2"/>
        <v>6223</v>
      </c>
      <c r="F32" s="4">
        <f t="shared" si="3"/>
        <v>2124</v>
      </c>
      <c r="G32" s="4">
        <f t="shared" si="1"/>
        <v>4099</v>
      </c>
      <c r="H32" s="13">
        <v>178</v>
      </c>
      <c r="I32" s="14">
        <v>246</v>
      </c>
      <c r="J32" s="13">
        <v>852</v>
      </c>
      <c r="K32" s="14">
        <v>2020</v>
      </c>
      <c r="L32" s="15">
        <v>767</v>
      </c>
      <c r="M32" s="15">
        <v>1418</v>
      </c>
      <c r="N32" s="15">
        <v>327</v>
      </c>
      <c r="O32" s="16">
        <v>415</v>
      </c>
      <c r="P32" s="9">
        <f t="shared" si="4"/>
        <v>77.16057036577806</v>
      </c>
    </row>
    <row r="33" spans="1:16" ht="15" customHeight="1">
      <c r="A33" s="41">
        <v>41319</v>
      </c>
      <c r="B33" s="30" t="s">
        <v>18</v>
      </c>
      <c r="C33" s="24">
        <v>50</v>
      </c>
      <c r="D33" s="42">
        <v>5419</v>
      </c>
      <c r="E33" s="4">
        <f t="shared" si="2"/>
        <v>4184</v>
      </c>
      <c r="F33" s="4">
        <f t="shared" si="3"/>
        <v>1402</v>
      </c>
      <c r="G33" s="4">
        <f t="shared" si="1"/>
        <v>2782</v>
      </c>
      <c r="H33" s="13">
        <v>74</v>
      </c>
      <c r="I33" s="14">
        <v>159</v>
      </c>
      <c r="J33" s="13">
        <v>577</v>
      </c>
      <c r="K33" s="14">
        <v>1643</v>
      </c>
      <c r="L33" s="15">
        <v>496</v>
      </c>
      <c r="M33" s="15">
        <v>842</v>
      </c>
      <c r="N33" s="15">
        <v>255</v>
      </c>
      <c r="O33" s="16">
        <v>138</v>
      </c>
      <c r="P33" s="9">
        <f t="shared" si="4"/>
        <v>77.20981730946669</v>
      </c>
    </row>
    <row r="34" spans="1:16" ht="15" customHeight="1">
      <c r="A34" s="41">
        <v>41349</v>
      </c>
      <c r="B34" s="30" t="s">
        <v>19</v>
      </c>
      <c r="C34" s="24">
        <v>7</v>
      </c>
      <c r="D34" s="42">
        <v>1655</v>
      </c>
      <c r="E34" s="4">
        <f t="shared" si="2"/>
        <v>1484</v>
      </c>
      <c r="F34" s="4">
        <f t="shared" si="3"/>
        <v>1276</v>
      </c>
      <c r="G34" s="4">
        <f t="shared" si="1"/>
        <v>208</v>
      </c>
      <c r="H34" s="13">
        <v>100</v>
      </c>
      <c r="I34" s="14">
        <v>16</v>
      </c>
      <c r="J34" s="13">
        <v>652</v>
      </c>
      <c r="K34" s="14">
        <v>149</v>
      </c>
      <c r="L34" s="15">
        <v>385</v>
      </c>
      <c r="M34" s="15">
        <v>43</v>
      </c>
      <c r="N34" s="15">
        <v>139</v>
      </c>
      <c r="O34" s="16">
        <v>0</v>
      </c>
      <c r="P34" s="9">
        <f t="shared" si="4"/>
        <v>89.66767371601209</v>
      </c>
    </row>
    <row r="35" spans="1:16" ht="15" customHeight="1">
      <c r="A35" s="41">
        <v>41357</v>
      </c>
      <c r="B35" s="30" t="s">
        <v>20</v>
      </c>
      <c r="C35" s="24">
        <v>30</v>
      </c>
      <c r="D35" s="42">
        <v>2873</v>
      </c>
      <c r="E35" s="4">
        <f t="shared" si="2"/>
        <v>2304</v>
      </c>
      <c r="F35" s="4">
        <f t="shared" si="3"/>
        <v>819</v>
      </c>
      <c r="G35" s="4">
        <f t="shared" si="1"/>
        <v>1485</v>
      </c>
      <c r="H35" s="13">
        <v>59</v>
      </c>
      <c r="I35" s="14">
        <v>111</v>
      </c>
      <c r="J35" s="13">
        <v>331</v>
      </c>
      <c r="K35" s="14">
        <v>841</v>
      </c>
      <c r="L35" s="15">
        <v>289</v>
      </c>
      <c r="M35" s="15">
        <v>479</v>
      </c>
      <c r="N35" s="15">
        <v>140</v>
      </c>
      <c r="O35" s="16">
        <v>54</v>
      </c>
      <c r="P35" s="9">
        <f t="shared" si="4"/>
        <v>80.19491820396797</v>
      </c>
    </row>
    <row r="36" spans="1:16" ht="15" customHeight="1">
      <c r="A36" s="41">
        <v>41359</v>
      </c>
      <c r="B36" s="30" t="s">
        <v>21</v>
      </c>
      <c r="C36" s="24">
        <v>62</v>
      </c>
      <c r="D36" s="42">
        <v>6700</v>
      </c>
      <c r="E36" s="4">
        <f t="shared" si="2"/>
        <v>5547</v>
      </c>
      <c r="F36" s="4">
        <f t="shared" si="3"/>
        <v>2063</v>
      </c>
      <c r="G36" s="4">
        <f t="shared" si="1"/>
        <v>3484</v>
      </c>
      <c r="H36" s="13">
        <v>103</v>
      </c>
      <c r="I36" s="14">
        <v>225</v>
      </c>
      <c r="J36" s="13">
        <v>763</v>
      </c>
      <c r="K36" s="14">
        <v>2124</v>
      </c>
      <c r="L36" s="15">
        <v>771</v>
      </c>
      <c r="M36" s="15">
        <v>988</v>
      </c>
      <c r="N36" s="15">
        <v>426</v>
      </c>
      <c r="O36" s="16">
        <v>147</v>
      </c>
      <c r="P36" s="9">
        <f t="shared" si="4"/>
        <v>82.7910447761194</v>
      </c>
    </row>
    <row r="37" spans="1:16" ht="15" customHeight="1">
      <c r="A37" s="41">
        <v>41378</v>
      </c>
      <c r="B37" s="30" t="s">
        <v>22</v>
      </c>
      <c r="C37" s="24">
        <v>33</v>
      </c>
      <c r="D37" s="42">
        <v>3637</v>
      </c>
      <c r="E37" s="4">
        <f t="shared" si="2"/>
        <v>3221</v>
      </c>
      <c r="F37" s="4">
        <f t="shared" si="3"/>
        <v>1217</v>
      </c>
      <c r="G37" s="4">
        <f t="shared" si="1"/>
        <v>2004</v>
      </c>
      <c r="H37" s="13">
        <v>114</v>
      </c>
      <c r="I37" s="14">
        <v>157</v>
      </c>
      <c r="J37" s="13">
        <v>595</v>
      </c>
      <c r="K37" s="14">
        <v>1133</v>
      </c>
      <c r="L37" s="15">
        <v>358</v>
      </c>
      <c r="M37" s="15">
        <v>579</v>
      </c>
      <c r="N37" s="15">
        <v>150</v>
      </c>
      <c r="O37" s="16">
        <v>135</v>
      </c>
      <c r="P37" s="9">
        <f t="shared" si="4"/>
        <v>88.56200164971129</v>
      </c>
    </row>
    <row r="38" spans="1:16" ht="15" customHeight="1">
      <c r="A38" s="41">
        <v>41396</v>
      </c>
      <c r="B38" s="30" t="s">
        <v>23</v>
      </c>
      <c r="C38" s="24">
        <v>127</v>
      </c>
      <c r="D38" s="42">
        <v>16183</v>
      </c>
      <c r="E38" s="4">
        <f t="shared" si="2"/>
        <v>13676</v>
      </c>
      <c r="F38" s="4">
        <f t="shared" si="3"/>
        <v>5841</v>
      </c>
      <c r="G38" s="4">
        <f t="shared" si="1"/>
        <v>7835</v>
      </c>
      <c r="H38" s="13">
        <v>413</v>
      </c>
      <c r="I38" s="14">
        <v>669</v>
      </c>
      <c r="J38" s="13">
        <v>2721</v>
      </c>
      <c r="K38" s="14">
        <v>4309</v>
      </c>
      <c r="L38" s="15">
        <v>1955</v>
      </c>
      <c r="M38" s="15">
        <v>2320</v>
      </c>
      <c r="N38" s="15">
        <v>752</v>
      </c>
      <c r="O38" s="16">
        <v>537</v>
      </c>
      <c r="P38" s="9">
        <f t="shared" si="4"/>
        <v>84.50843477723538</v>
      </c>
    </row>
    <row r="39" spans="1:16" ht="15" customHeight="1">
      <c r="A39" s="41">
        <v>41483</v>
      </c>
      <c r="B39" s="30" t="s">
        <v>24</v>
      </c>
      <c r="C39" s="24">
        <v>23</v>
      </c>
      <c r="D39" s="42">
        <v>1638</v>
      </c>
      <c r="E39" s="4">
        <f t="shared" si="2"/>
        <v>1592</v>
      </c>
      <c r="F39" s="4">
        <f t="shared" si="3"/>
        <v>867</v>
      </c>
      <c r="G39" s="4">
        <f t="shared" si="1"/>
        <v>725</v>
      </c>
      <c r="H39" s="13">
        <v>44</v>
      </c>
      <c r="I39" s="14">
        <v>78</v>
      </c>
      <c r="J39" s="13">
        <v>325</v>
      </c>
      <c r="K39" s="14">
        <v>412</v>
      </c>
      <c r="L39" s="15">
        <v>337</v>
      </c>
      <c r="M39" s="15">
        <v>192</v>
      </c>
      <c r="N39" s="15">
        <v>161</v>
      </c>
      <c r="O39" s="16">
        <v>43</v>
      </c>
      <c r="P39" s="9">
        <f t="shared" si="4"/>
        <v>97.19169719169719</v>
      </c>
    </row>
    <row r="40" spans="1:16" ht="15" customHeight="1">
      <c r="A40" s="41">
        <v>41503</v>
      </c>
      <c r="B40" s="30" t="s">
        <v>25</v>
      </c>
      <c r="C40" s="24">
        <v>27</v>
      </c>
      <c r="D40" s="42">
        <v>3997</v>
      </c>
      <c r="E40" s="4">
        <f t="shared" si="2"/>
        <v>2676</v>
      </c>
      <c r="F40" s="4">
        <f t="shared" si="3"/>
        <v>1010</v>
      </c>
      <c r="G40" s="4">
        <f t="shared" si="1"/>
        <v>1666</v>
      </c>
      <c r="H40" s="13">
        <v>64</v>
      </c>
      <c r="I40" s="14">
        <v>197</v>
      </c>
      <c r="J40" s="13">
        <v>341</v>
      </c>
      <c r="K40" s="14">
        <v>1060</v>
      </c>
      <c r="L40" s="15">
        <v>454</v>
      </c>
      <c r="M40" s="15">
        <v>346</v>
      </c>
      <c r="N40" s="15">
        <v>151</v>
      </c>
      <c r="O40" s="16">
        <v>63</v>
      </c>
      <c r="P40" s="9">
        <f t="shared" si="4"/>
        <v>66.95021265949462</v>
      </c>
    </row>
    <row r="41" spans="1:16" ht="15" customHeight="1">
      <c r="A41" s="41">
        <v>41518</v>
      </c>
      <c r="B41" s="30" t="s">
        <v>26</v>
      </c>
      <c r="C41" s="24">
        <v>19</v>
      </c>
      <c r="D41" s="42">
        <v>1441</v>
      </c>
      <c r="E41" s="4">
        <f t="shared" si="2"/>
        <v>1384</v>
      </c>
      <c r="F41" s="4">
        <f t="shared" si="3"/>
        <v>929</v>
      </c>
      <c r="G41" s="4">
        <f t="shared" si="1"/>
        <v>455</v>
      </c>
      <c r="H41" s="13">
        <v>46</v>
      </c>
      <c r="I41" s="14">
        <v>58</v>
      </c>
      <c r="J41" s="13">
        <v>286</v>
      </c>
      <c r="K41" s="14">
        <v>397</v>
      </c>
      <c r="L41" s="15">
        <v>473</v>
      </c>
      <c r="M41" s="15">
        <v>0</v>
      </c>
      <c r="N41" s="15">
        <v>124</v>
      </c>
      <c r="O41" s="16">
        <v>0</v>
      </c>
      <c r="P41" s="9">
        <f t="shared" si="4"/>
        <v>96.04441360166551</v>
      </c>
    </row>
    <row r="42" spans="1:16" ht="15" customHeight="1">
      <c r="A42" s="41">
        <v>41524</v>
      </c>
      <c r="B42" s="30" t="s">
        <v>27</v>
      </c>
      <c r="C42" s="24">
        <v>52</v>
      </c>
      <c r="D42" s="42">
        <v>7472</v>
      </c>
      <c r="E42" s="4">
        <f t="shared" si="2"/>
        <v>5208</v>
      </c>
      <c r="F42" s="4">
        <f t="shared" si="3"/>
        <v>2572</v>
      </c>
      <c r="G42" s="4">
        <f t="shared" si="1"/>
        <v>2636</v>
      </c>
      <c r="H42" s="13">
        <v>166</v>
      </c>
      <c r="I42" s="14">
        <v>220</v>
      </c>
      <c r="J42" s="13">
        <v>1124</v>
      </c>
      <c r="K42" s="14">
        <v>1375</v>
      </c>
      <c r="L42" s="15">
        <v>939</v>
      </c>
      <c r="M42" s="15">
        <v>841</v>
      </c>
      <c r="N42" s="15">
        <v>343</v>
      </c>
      <c r="O42" s="16">
        <v>200</v>
      </c>
      <c r="P42" s="9">
        <f t="shared" si="4"/>
        <v>69.70021413276231</v>
      </c>
    </row>
    <row r="43" spans="1:16" ht="15" customHeight="1">
      <c r="A43" s="41">
        <v>41530</v>
      </c>
      <c r="B43" s="30" t="s">
        <v>28</v>
      </c>
      <c r="C43" s="24">
        <v>39</v>
      </c>
      <c r="D43" s="42">
        <v>2926</v>
      </c>
      <c r="E43" s="4">
        <f t="shared" si="2"/>
        <v>2581</v>
      </c>
      <c r="F43" s="4">
        <f t="shared" si="3"/>
        <v>894</v>
      </c>
      <c r="G43" s="4">
        <f t="shared" si="1"/>
        <v>1687</v>
      </c>
      <c r="H43" s="13">
        <v>43</v>
      </c>
      <c r="I43" s="14">
        <v>180</v>
      </c>
      <c r="J43" s="13">
        <v>283</v>
      </c>
      <c r="K43" s="14">
        <v>1083</v>
      </c>
      <c r="L43" s="15">
        <v>398</v>
      </c>
      <c r="M43" s="15">
        <v>367</v>
      </c>
      <c r="N43" s="15">
        <v>170</v>
      </c>
      <c r="O43" s="16">
        <v>57</v>
      </c>
      <c r="P43" s="9">
        <f t="shared" si="4"/>
        <v>88.20915926179083</v>
      </c>
    </row>
    <row r="44" spans="1:16" ht="15" customHeight="1">
      <c r="A44" s="41">
        <v>41548</v>
      </c>
      <c r="B44" s="30" t="s">
        <v>29</v>
      </c>
      <c r="C44" s="24">
        <v>39</v>
      </c>
      <c r="D44" s="42">
        <v>3339</v>
      </c>
      <c r="E44" s="4">
        <f t="shared" si="2"/>
        <v>3080</v>
      </c>
      <c r="F44" s="4">
        <f t="shared" si="3"/>
        <v>1206</v>
      </c>
      <c r="G44" s="4">
        <f t="shared" si="1"/>
        <v>1874</v>
      </c>
      <c r="H44" s="13">
        <v>77</v>
      </c>
      <c r="I44" s="14">
        <v>190</v>
      </c>
      <c r="J44" s="13">
        <v>490</v>
      </c>
      <c r="K44" s="14">
        <v>1111</v>
      </c>
      <c r="L44" s="15">
        <v>502</v>
      </c>
      <c r="M44" s="15">
        <v>473</v>
      </c>
      <c r="N44" s="15">
        <v>137</v>
      </c>
      <c r="O44" s="16">
        <v>100</v>
      </c>
      <c r="P44" s="9">
        <f t="shared" si="4"/>
        <v>92.24318658280922</v>
      </c>
    </row>
    <row r="45" spans="1:16" ht="15" customHeight="1">
      <c r="A45" s="41">
        <v>41551</v>
      </c>
      <c r="B45" s="30" t="s">
        <v>30</v>
      </c>
      <c r="C45" s="24">
        <v>152</v>
      </c>
      <c r="D45" s="42">
        <v>30596</v>
      </c>
      <c r="E45" s="4">
        <f t="shared" si="2"/>
        <v>27587</v>
      </c>
      <c r="F45" s="4">
        <f t="shared" si="3"/>
        <v>16865</v>
      </c>
      <c r="G45" s="4">
        <f t="shared" si="1"/>
        <v>10722</v>
      </c>
      <c r="H45" s="13">
        <v>1207</v>
      </c>
      <c r="I45" s="14">
        <v>934</v>
      </c>
      <c r="J45" s="13">
        <v>7408</v>
      </c>
      <c r="K45" s="14">
        <v>6341</v>
      </c>
      <c r="L45" s="15">
        <v>6259</v>
      </c>
      <c r="M45" s="15">
        <v>2845</v>
      </c>
      <c r="N45" s="15">
        <v>1991</v>
      </c>
      <c r="O45" s="16">
        <v>602</v>
      </c>
      <c r="P45" s="9">
        <f t="shared" si="4"/>
        <v>90.16538109556805</v>
      </c>
    </row>
    <row r="46" spans="1:16" ht="15" customHeight="1">
      <c r="A46" s="41">
        <v>41615</v>
      </c>
      <c r="B46" s="30" t="s">
        <v>31</v>
      </c>
      <c r="C46" s="24">
        <v>28</v>
      </c>
      <c r="D46" s="42">
        <v>4096</v>
      </c>
      <c r="E46" s="4">
        <f t="shared" si="2"/>
        <v>4228</v>
      </c>
      <c r="F46" s="4">
        <f t="shared" si="3"/>
        <v>2357</v>
      </c>
      <c r="G46" s="4">
        <f t="shared" si="1"/>
        <v>1871</v>
      </c>
      <c r="H46" s="13">
        <v>173</v>
      </c>
      <c r="I46" s="14">
        <v>140</v>
      </c>
      <c r="J46" s="13">
        <v>1151</v>
      </c>
      <c r="K46" s="14">
        <v>958</v>
      </c>
      <c r="L46" s="15">
        <v>752</v>
      </c>
      <c r="M46" s="15">
        <v>605</v>
      </c>
      <c r="N46" s="15">
        <v>281</v>
      </c>
      <c r="O46" s="16">
        <v>168</v>
      </c>
      <c r="P46" s="9">
        <f t="shared" si="4"/>
        <v>103.22265625</v>
      </c>
    </row>
    <row r="47" spans="1:16" ht="15" customHeight="1">
      <c r="A47" s="41">
        <v>41660</v>
      </c>
      <c r="B47" s="30" t="s">
        <v>32</v>
      </c>
      <c r="C47" s="24">
        <v>40</v>
      </c>
      <c r="D47" s="42">
        <v>3137</v>
      </c>
      <c r="E47" s="4">
        <f t="shared" si="2"/>
        <v>2675</v>
      </c>
      <c r="F47" s="4">
        <f t="shared" si="3"/>
        <v>1026</v>
      </c>
      <c r="G47" s="4">
        <f t="shared" si="1"/>
        <v>1649</v>
      </c>
      <c r="H47" s="13">
        <v>62</v>
      </c>
      <c r="I47" s="14">
        <v>179</v>
      </c>
      <c r="J47" s="13">
        <v>331</v>
      </c>
      <c r="K47" s="14">
        <v>1135</v>
      </c>
      <c r="L47" s="15">
        <v>492</v>
      </c>
      <c r="M47" s="15">
        <v>285</v>
      </c>
      <c r="N47" s="15">
        <v>141</v>
      </c>
      <c r="O47" s="16">
        <v>50</v>
      </c>
      <c r="P47" s="9">
        <f t="shared" si="4"/>
        <v>85.27255339496335</v>
      </c>
    </row>
    <row r="48" spans="1:16" ht="15" customHeight="1">
      <c r="A48" s="41">
        <v>41668</v>
      </c>
      <c r="B48" s="30" t="s">
        <v>45</v>
      </c>
      <c r="C48" s="24">
        <v>87</v>
      </c>
      <c r="D48" s="42">
        <v>7707</v>
      </c>
      <c r="E48" s="4">
        <f t="shared" si="2"/>
        <v>6520</v>
      </c>
      <c r="F48" s="4">
        <f t="shared" si="3"/>
        <v>2739</v>
      </c>
      <c r="G48" s="4">
        <f t="shared" si="1"/>
        <v>3781</v>
      </c>
      <c r="H48" s="13">
        <v>198</v>
      </c>
      <c r="I48" s="14">
        <v>408</v>
      </c>
      <c r="J48" s="13">
        <v>999</v>
      </c>
      <c r="K48" s="14">
        <v>2134</v>
      </c>
      <c r="L48" s="15">
        <v>1106</v>
      </c>
      <c r="M48" s="15">
        <v>1007</v>
      </c>
      <c r="N48" s="15">
        <v>436</v>
      </c>
      <c r="O48" s="16">
        <v>232</v>
      </c>
      <c r="P48" s="9">
        <f t="shared" si="4"/>
        <v>84.59841702348514</v>
      </c>
    </row>
    <row r="49" spans="1:16" ht="15" customHeight="1">
      <c r="A49" s="41">
        <v>41676</v>
      </c>
      <c r="B49" s="30" t="s">
        <v>33</v>
      </c>
      <c r="C49" s="24">
        <v>40</v>
      </c>
      <c r="D49" s="42">
        <v>2838</v>
      </c>
      <c r="E49" s="4">
        <f t="shared" si="2"/>
        <v>2369</v>
      </c>
      <c r="F49" s="4">
        <f t="shared" si="3"/>
        <v>1110</v>
      </c>
      <c r="G49" s="4">
        <f t="shared" si="1"/>
        <v>1259</v>
      </c>
      <c r="H49" s="13">
        <v>67</v>
      </c>
      <c r="I49" s="14">
        <v>75</v>
      </c>
      <c r="J49" s="13">
        <v>424</v>
      </c>
      <c r="K49" s="14">
        <v>777</v>
      </c>
      <c r="L49" s="15">
        <v>456</v>
      </c>
      <c r="M49" s="15">
        <v>298</v>
      </c>
      <c r="N49" s="15">
        <v>163</v>
      </c>
      <c r="O49" s="16">
        <v>109</v>
      </c>
      <c r="P49" s="9">
        <f t="shared" si="4"/>
        <v>83.47427766032418</v>
      </c>
    </row>
    <row r="50" spans="1:16" ht="15" customHeight="1">
      <c r="A50" s="41">
        <v>41770</v>
      </c>
      <c r="B50" s="30" t="s">
        <v>34</v>
      </c>
      <c r="C50" s="24">
        <v>54</v>
      </c>
      <c r="D50" s="42">
        <v>4713</v>
      </c>
      <c r="E50" s="4">
        <f t="shared" si="2"/>
        <v>4156</v>
      </c>
      <c r="F50" s="4">
        <f t="shared" si="3"/>
        <v>920</v>
      </c>
      <c r="G50" s="4">
        <f t="shared" si="1"/>
        <v>3236</v>
      </c>
      <c r="H50" s="13">
        <v>44</v>
      </c>
      <c r="I50" s="14">
        <v>249</v>
      </c>
      <c r="J50" s="13">
        <v>334</v>
      </c>
      <c r="K50" s="14">
        <v>1934</v>
      </c>
      <c r="L50" s="15">
        <v>381</v>
      </c>
      <c r="M50" s="15">
        <v>926</v>
      </c>
      <c r="N50" s="15">
        <v>161</v>
      </c>
      <c r="O50" s="16">
        <v>127</v>
      </c>
      <c r="P50" s="9">
        <f t="shared" si="4"/>
        <v>88.18162529174623</v>
      </c>
    </row>
    <row r="51" spans="1:16" ht="15" customHeight="1">
      <c r="A51" s="41">
        <v>41791</v>
      </c>
      <c r="B51" s="30" t="s">
        <v>35</v>
      </c>
      <c r="C51" s="24">
        <v>52</v>
      </c>
      <c r="D51" s="42">
        <v>4708</v>
      </c>
      <c r="E51" s="4">
        <f t="shared" si="2"/>
        <v>4299</v>
      </c>
      <c r="F51" s="4">
        <f t="shared" si="3"/>
        <v>1187</v>
      </c>
      <c r="G51" s="4">
        <f t="shared" si="1"/>
        <v>3112</v>
      </c>
      <c r="H51" s="13">
        <v>73</v>
      </c>
      <c r="I51" s="14">
        <v>267</v>
      </c>
      <c r="J51" s="13">
        <v>530</v>
      </c>
      <c r="K51" s="14">
        <v>1711</v>
      </c>
      <c r="L51" s="15">
        <v>418</v>
      </c>
      <c r="M51" s="15">
        <v>884</v>
      </c>
      <c r="N51" s="15">
        <v>166</v>
      </c>
      <c r="O51" s="16">
        <v>250</v>
      </c>
      <c r="P51" s="9">
        <f t="shared" si="4"/>
        <v>91.31265930331351</v>
      </c>
    </row>
    <row r="52" spans="1:16" ht="15" customHeight="1">
      <c r="A52" s="41">
        <v>41799</v>
      </c>
      <c r="B52" s="30" t="s">
        <v>41</v>
      </c>
      <c r="C52" s="24">
        <v>47</v>
      </c>
      <c r="D52" s="42">
        <v>3834</v>
      </c>
      <c r="E52" s="4">
        <f t="shared" si="2"/>
        <v>2663</v>
      </c>
      <c r="F52" s="4">
        <f t="shared" si="3"/>
        <v>1004</v>
      </c>
      <c r="G52" s="4">
        <f t="shared" si="1"/>
        <v>1659</v>
      </c>
      <c r="H52" s="13">
        <v>76</v>
      </c>
      <c r="I52" s="14">
        <v>129</v>
      </c>
      <c r="J52" s="13">
        <v>453</v>
      </c>
      <c r="K52" s="14">
        <v>872</v>
      </c>
      <c r="L52" s="15">
        <v>370</v>
      </c>
      <c r="M52" s="15">
        <v>511</v>
      </c>
      <c r="N52" s="15">
        <v>105</v>
      </c>
      <c r="O52" s="16">
        <v>147</v>
      </c>
      <c r="P52" s="9">
        <f t="shared" si="4"/>
        <v>69.45748565466874</v>
      </c>
    </row>
    <row r="53" spans="1:16" ht="15" customHeight="1">
      <c r="A53" s="41">
        <v>41801</v>
      </c>
      <c r="B53" s="30" t="s">
        <v>40</v>
      </c>
      <c r="C53" s="24">
        <v>21</v>
      </c>
      <c r="D53" s="42">
        <v>2130</v>
      </c>
      <c r="E53" s="4">
        <f t="shared" si="2"/>
        <v>1644</v>
      </c>
      <c r="F53" s="4">
        <f t="shared" si="3"/>
        <v>975</v>
      </c>
      <c r="G53" s="4">
        <f t="shared" si="1"/>
        <v>669</v>
      </c>
      <c r="H53" s="13">
        <v>82</v>
      </c>
      <c r="I53" s="14">
        <v>58</v>
      </c>
      <c r="J53" s="13">
        <v>448</v>
      </c>
      <c r="K53" s="14">
        <v>433</v>
      </c>
      <c r="L53" s="15">
        <v>346</v>
      </c>
      <c r="M53" s="15">
        <v>178</v>
      </c>
      <c r="N53" s="15">
        <v>99</v>
      </c>
      <c r="O53" s="16">
        <v>0</v>
      </c>
      <c r="P53" s="9">
        <f t="shared" si="4"/>
        <v>77.1830985915493</v>
      </c>
    </row>
    <row r="54" spans="1:16" ht="15" customHeight="1">
      <c r="A54" s="41">
        <v>41797</v>
      </c>
      <c r="B54" s="30" t="s">
        <v>36</v>
      </c>
      <c r="C54" s="24">
        <v>20</v>
      </c>
      <c r="D54" s="42">
        <v>2224</v>
      </c>
      <c r="E54" s="4">
        <f t="shared" si="2"/>
        <v>2361</v>
      </c>
      <c r="F54" s="4">
        <f t="shared" si="3"/>
        <v>1512</v>
      </c>
      <c r="G54" s="4">
        <f t="shared" si="1"/>
        <v>849</v>
      </c>
      <c r="H54" s="13">
        <v>108</v>
      </c>
      <c r="I54" s="14">
        <v>71</v>
      </c>
      <c r="J54" s="13">
        <v>649</v>
      </c>
      <c r="K54" s="14">
        <v>489</v>
      </c>
      <c r="L54" s="15">
        <v>542</v>
      </c>
      <c r="M54" s="15">
        <v>215</v>
      </c>
      <c r="N54" s="15">
        <v>213</v>
      </c>
      <c r="O54" s="16">
        <v>74</v>
      </c>
      <c r="P54" s="9">
        <f t="shared" si="4"/>
        <v>106.16007194244604</v>
      </c>
    </row>
    <row r="55" spans="1:16" ht="15" customHeight="1">
      <c r="A55" s="41">
        <v>41807</v>
      </c>
      <c r="B55" s="30" t="s">
        <v>37</v>
      </c>
      <c r="C55" s="24">
        <v>36</v>
      </c>
      <c r="D55" s="42">
        <v>5206</v>
      </c>
      <c r="E55" s="4">
        <f t="shared" si="2"/>
        <v>4381</v>
      </c>
      <c r="F55" s="4">
        <f t="shared" si="3"/>
        <v>1678</v>
      </c>
      <c r="G55" s="4">
        <f t="shared" si="1"/>
        <v>2703</v>
      </c>
      <c r="H55" s="13">
        <v>110</v>
      </c>
      <c r="I55" s="14">
        <v>197</v>
      </c>
      <c r="J55" s="13">
        <v>730</v>
      </c>
      <c r="K55" s="14">
        <v>1483</v>
      </c>
      <c r="L55" s="15">
        <v>628</v>
      </c>
      <c r="M55" s="15">
        <v>799</v>
      </c>
      <c r="N55" s="15">
        <v>210</v>
      </c>
      <c r="O55" s="16">
        <v>224</v>
      </c>
      <c r="P55" s="9">
        <f t="shared" si="4"/>
        <v>84.15290049942374</v>
      </c>
    </row>
    <row r="56" spans="1:16" ht="15" customHeight="1">
      <c r="A56" s="41">
        <v>41872</v>
      </c>
      <c r="B56" s="30" t="s">
        <v>38</v>
      </c>
      <c r="C56" s="24">
        <v>14</v>
      </c>
      <c r="D56" s="42">
        <v>1871</v>
      </c>
      <c r="E56" s="4">
        <f t="shared" si="2"/>
        <v>1237</v>
      </c>
      <c r="F56" s="4">
        <f t="shared" si="3"/>
        <v>570</v>
      </c>
      <c r="G56" s="4">
        <f t="shared" si="1"/>
        <v>667</v>
      </c>
      <c r="H56" s="13">
        <v>50</v>
      </c>
      <c r="I56" s="14">
        <v>54</v>
      </c>
      <c r="J56" s="13">
        <v>230</v>
      </c>
      <c r="K56" s="14">
        <v>346</v>
      </c>
      <c r="L56" s="15">
        <v>210</v>
      </c>
      <c r="M56" s="15">
        <v>193</v>
      </c>
      <c r="N56" s="15">
        <v>80</v>
      </c>
      <c r="O56" s="16">
        <v>74</v>
      </c>
      <c r="P56" s="9">
        <f t="shared" si="4"/>
        <v>66.11437733832175</v>
      </c>
    </row>
    <row r="57" spans="1:16" ht="15" customHeight="1">
      <c r="A57" s="41">
        <v>41885</v>
      </c>
      <c r="B57" s="30" t="s">
        <v>39</v>
      </c>
      <c r="C57" s="24">
        <v>10</v>
      </c>
      <c r="D57" s="42">
        <v>1849</v>
      </c>
      <c r="E57" s="4">
        <f t="shared" si="2"/>
        <v>1535</v>
      </c>
      <c r="F57" s="4">
        <f t="shared" si="3"/>
        <v>1465</v>
      </c>
      <c r="G57" s="4">
        <f t="shared" si="1"/>
        <v>70</v>
      </c>
      <c r="H57" s="13">
        <v>83</v>
      </c>
      <c r="I57" s="14">
        <v>11</v>
      </c>
      <c r="J57" s="13">
        <v>582</v>
      </c>
      <c r="K57" s="14">
        <v>59</v>
      </c>
      <c r="L57" s="15">
        <v>582</v>
      </c>
      <c r="M57" s="15">
        <v>0</v>
      </c>
      <c r="N57" s="15">
        <v>218</v>
      </c>
      <c r="O57" s="16">
        <v>0</v>
      </c>
      <c r="P57" s="9">
        <f t="shared" si="4"/>
        <v>83.01784748512709</v>
      </c>
    </row>
    <row r="58" spans="1:16" ht="9" customHeight="1" thickBot="1">
      <c r="A58" s="43"/>
      <c r="B58" s="31"/>
      <c r="C58" s="25"/>
      <c r="D58" s="6"/>
      <c r="E58" s="6"/>
      <c r="F58" s="6"/>
      <c r="G58" s="6"/>
      <c r="H58" s="6"/>
      <c r="I58" s="7"/>
      <c r="J58" s="6"/>
      <c r="K58" s="7"/>
      <c r="L58" s="6"/>
      <c r="M58" s="7"/>
      <c r="N58" s="6"/>
      <c r="O58" s="7"/>
      <c r="P58" s="8"/>
    </row>
    <row r="59" spans="2:16" ht="9" customHeight="1" thickBo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4.75" customHeight="1" thickBot="1">
      <c r="A60" s="53" t="s">
        <v>56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5"/>
      <c r="O60" s="1"/>
      <c r="P60" s="2"/>
    </row>
    <row r="61" ht="15" customHeight="1"/>
  </sheetData>
  <sheetProtection/>
  <mergeCells count="18">
    <mergeCell ref="H16:I16"/>
    <mergeCell ref="J16:K16"/>
    <mergeCell ref="L16:M16"/>
    <mergeCell ref="N16:O16"/>
    <mergeCell ref="A7:P7"/>
    <mergeCell ref="A8:P8"/>
    <mergeCell ref="A9:P9"/>
    <mergeCell ref="A11:P11"/>
    <mergeCell ref="A12:P12"/>
    <mergeCell ref="A14:P14"/>
    <mergeCell ref="A15:A17"/>
    <mergeCell ref="A60:N60"/>
    <mergeCell ref="B15:B17"/>
    <mergeCell ref="C15:C17"/>
    <mergeCell ref="D15:D17"/>
    <mergeCell ref="E15:O15"/>
    <mergeCell ref="P15:P17"/>
    <mergeCell ref="E16:G16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sir</cp:lastModifiedBy>
  <cp:lastPrinted>2022-02-08T14:51:38Z</cp:lastPrinted>
  <dcterms:created xsi:type="dcterms:W3CDTF">2000-08-14T14:22:04Z</dcterms:created>
  <dcterms:modified xsi:type="dcterms:W3CDTF">2022-02-08T14:52:22Z</dcterms:modified>
  <cp:category/>
  <cp:version/>
  <cp:contentType/>
  <cp:contentStatus/>
</cp:coreProperties>
</file>