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<sst xmlns="http://schemas.openxmlformats.org/spreadsheetml/2006/main" count="129" uniqueCount="62">
  <si>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TOTAL</t>
  </si>
  <si>
    <t>TOTALES</t>
  </si>
  <si>
    <t>SEXTO</t>
  </si>
  <si>
    <t>SEPTIMO</t>
  </si>
  <si>
    <t>OCTAVO</t>
  </si>
  <si>
    <t>NOVENO</t>
  </si>
  <si>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</si>
  <si>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</si>
  <si>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</si>
  <si>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</si>
  <si>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</si>
  <si>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</si>
  <si>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</si>
  <si>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</si>
  <si>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</si>
  <si>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</si>
  <si>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</si>
  <si>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</si>
  <si>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</si>
  <si>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</si>
  <si>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</si>
  <si>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</si>
  <si>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</si>
  <si>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</si>
  <si>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</si>
  <si>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</si>
  <si>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</si>
  <si>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</si>
  <si>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</si>
  <si>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</si>
  <si>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</si>
  <si>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</si>
  <si>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</si>
  <si>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</si>
  <si>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</si>
  <si>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</si>
  <si>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</si>
  <si>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</si>
  <si>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</si>
  <si>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</si>
  <si>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</si>
  <si>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</si>
  <si>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</si>
  <si>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</si>
  <si>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Agrado</t>
  </si>
  <si>
    <t>U</t>
  </si>
  <si>
    <t>R</t>
  </si>
  <si>
    <t>Continuación</t>
  </si>
  <si>
    <t>Urbano</t>
  </si>
  <si>
    <t>Rural</t>
  </si>
  <si>
    <t>Oficial</t>
  </si>
  <si>
    <t>No Oficial</t>
  </si>
  <si>
    <t xml:space="preserve">    Continúa</t>
  </si>
  <si>
    <t>POBLACION EN EDAD ESCOLAR       11-14 AÑOS</t>
  </si>
  <si>
    <t>SISTEMA DE INFORMACION REGIONAL "SIR"</t>
  </si>
  <si>
    <t>GOBERNACION DEL HUILA</t>
  </si>
  <si>
    <t>DEPARTAMENTO ADMINISTRATIVO DE PLANEACION</t>
  </si>
  <si>
    <t xml:space="preserve">2.  ALUMNOS MATRICULADOS DE BASICA SECUNDARIA POR GRADOS, SECTOR, </t>
  </si>
  <si>
    <t>ZONA Y MUNICIPIOS EN EL DEPARTAMENTO</t>
  </si>
  <si>
    <t>TOTAL MATRICULAS</t>
  </si>
  <si>
    <t>FUENTE: Secretaría de Educación Departamental, Secretarías de Educación Municipal de Neiva y Pitalito, DANE.</t>
  </si>
  <si>
    <t>CODIGO DANE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</si>
</sst>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;[Red]#,##0"/>
    <numFmt numFmtId="186" formatCode="_ * #,##0_ ;_ * \-#,##0_ ;_ * &quot;-&quot;??_ ;_ @_ "/>
  </numFmts>
  <fonts count="52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4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37" fontId="0" fillId="0" borderId="0" xfId="0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1" fillId="33" borderId="13" xfId="0" applyFont="1" applyFill="1" applyBorder="1" applyAlignment="1">
      <alignment/>
    </xf>
    <xf numFmtId="37" fontId="11" fillId="33" borderId="13" xfId="0" applyFont="1" applyFill="1" applyBorder="1" applyAlignment="1">
      <alignment/>
    </xf>
    <xf numFmtId="37" fontId="12" fillId="33" borderId="13" xfId="0" applyFont="1" applyFill="1" applyBorder="1" applyAlignment="1">
      <alignment/>
    </xf>
    <xf numFmtId="37" fontId="1" fillId="33" borderId="14" xfId="0" applyFont="1" applyFill="1" applyBorder="1" applyAlignment="1">
      <alignment/>
    </xf>
    <xf numFmtId="37" fontId="1" fillId="33" borderId="15" xfId="0" applyFont="1" applyFill="1" applyBorder="1" applyAlignment="1">
      <alignment/>
    </xf>
    <xf numFmtId="37" fontId="1" fillId="33" borderId="0" xfId="0" applyFont="1" applyFill="1" applyAlignment="1">
      <alignment horizontal="centerContinuous" vertical="center"/>
    </xf>
    <xf numFmtId="37" fontId="1" fillId="33" borderId="0" xfId="0" applyFont="1" applyFill="1" applyAlignment="1">
      <alignment horizontal="centerContinuous" vertical="center"/>
    </xf>
    <xf numFmtId="37" fontId="1" fillId="33" borderId="10" xfId="0" applyFont="1" applyFill="1" applyBorder="1" applyAlignment="1">
      <alignment/>
    </xf>
    <xf numFmtId="37" fontId="1" fillId="33" borderId="0" xfId="0" applyFont="1" applyFill="1" applyAlignment="1">
      <alignment/>
    </xf>
    <xf numFmtId="37" fontId="1" fillId="33" borderId="0" xfId="0" applyFont="1" applyFill="1" applyAlignment="1">
      <alignment horizontal="left"/>
    </xf>
    <xf numFmtId="37" fontId="1" fillId="33" borderId="0" xfId="0" applyFont="1" applyFill="1" applyAlignment="1">
      <alignment horizontal="left" vertical="center"/>
    </xf>
    <xf numFmtId="185" fontId="1" fillId="33" borderId="13" xfId="0" applyNumberFormat="1" applyFont="1" applyFill="1" applyBorder="1" applyAlignment="1" applyProtection="1">
      <alignment/>
      <protection/>
    </xf>
    <xf numFmtId="185" fontId="1" fillId="33" borderId="15" xfId="0" applyNumberFormat="1" applyFont="1" applyFill="1" applyBorder="1" applyAlignment="1" applyProtection="1">
      <alignment/>
      <protection/>
    </xf>
    <xf numFmtId="185" fontId="4" fillId="0" borderId="13" xfId="0" applyNumberFormat="1" applyFont="1" applyFill="1" applyBorder="1" applyAlignment="1" applyProtection="1">
      <alignment/>
      <protection/>
    </xf>
    <xf numFmtId="185" fontId="4" fillId="0" borderId="15" xfId="0" applyNumberFormat="1" applyFont="1" applyFill="1" applyBorder="1" applyAlignment="1" applyProtection="1">
      <alignment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1" fillId="0" borderId="13" xfId="0" applyNumberFormat="1" applyFont="1" applyFill="1" applyBorder="1" applyAlignment="1" applyProtection="1">
      <alignment/>
      <protection/>
    </xf>
    <xf numFmtId="185" fontId="4" fillId="33" borderId="13" xfId="0" applyNumberFormat="1" applyFont="1" applyFill="1" applyBorder="1" applyAlignment="1" applyProtection="1">
      <alignment/>
      <protection/>
    </xf>
    <xf numFmtId="185" fontId="4" fillId="33" borderId="15" xfId="0" applyNumberFormat="1" applyFont="1" applyFill="1" applyBorder="1" applyAlignment="1" applyProtection="1">
      <alignment/>
      <protection/>
    </xf>
    <xf numFmtId="185" fontId="4" fillId="33" borderId="14" xfId="0" applyNumberFormat="1" applyFont="1" applyFill="1" applyBorder="1" applyAlignment="1" applyProtection="1">
      <alignment/>
      <protection/>
    </xf>
    <xf numFmtId="185" fontId="4" fillId="33" borderId="13" xfId="0" applyNumberFormat="1" applyFont="1" applyFill="1" applyBorder="1" applyAlignment="1">
      <alignment/>
    </xf>
    <xf numFmtId="185" fontId="4" fillId="33" borderId="14" xfId="0" applyNumberFormat="1" applyFont="1" applyFill="1" applyBorder="1" applyAlignment="1">
      <alignment/>
    </xf>
    <xf numFmtId="185" fontId="4" fillId="33" borderId="13" xfId="0" applyNumberFormat="1" applyFont="1" applyFill="1" applyBorder="1" applyAlignment="1" applyProtection="1">
      <alignment horizontal="right"/>
      <protection/>
    </xf>
    <xf numFmtId="185" fontId="4" fillId="33" borderId="14" xfId="0" applyNumberFormat="1" applyFont="1" applyFill="1" applyBorder="1" applyAlignment="1" applyProtection="1">
      <alignment horizontal="right"/>
      <protection/>
    </xf>
    <xf numFmtId="185" fontId="4" fillId="33" borderId="16" xfId="0" applyNumberFormat="1" applyFont="1" applyFill="1" applyBorder="1" applyAlignment="1" applyProtection="1">
      <alignment/>
      <protection/>
    </xf>
    <xf numFmtId="37" fontId="1" fillId="0" borderId="13" xfId="0" applyFont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>
      <alignment/>
    </xf>
    <xf numFmtId="186" fontId="4" fillId="0" borderId="13" xfId="0" applyNumberFormat="1" applyFont="1" applyBorder="1" applyAlignment="1">
      <alignment/>
    </xf>
    <xf numFmtId="37" fontId="4" fillId="0" borderId="10" xfId="0" applyFont="1" applyBorder="1" applyAlignment="1">
      <alignment/>
    </xf>
    <xf numFmtId="186" fontId="4" fillId="0" borderId="13" xfId="0" applyNumberFormat="1" applyFont="1" applyFill="1" applyBorder="1" applyAlignment="1">
      <alignment/>
    </xf>
    <xf numFmtId="37" fontId="1" fillId="33" borderId="13" xfId="0" applyNumberFormat="1" applyFont="1" applyFill="1" applyBorder="1" applyAlignment="1" applyProtection="1">
      <alignment/>
      <protection/>
    </xf>
    <xf numFmtId="185" fontId="4" fillId="0" borderId="13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Alignment="1" applyProtection="1">
      <alignment horizontal="center" vertical="center"/>
      <protection/>
    </xf>
    <xf numFmtId="37" fontId="1" fillId="34" borderId="17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1" fillId="34" borderId="17" xfId="0" applyFont="1" applyFill="1" applyBorder="1" applyAlignment="1" applyProtection="1">
      <alignment horizontal="center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1" fillId="34" borderId="19" xfId="0" applyFont="1" applyFill="1" applyBorder="1" applyAlignment="1" applyProtection="1">
      <alignment horizontal="center" vertical="center"/>
      <protection/>
    </xf>
    <xf numFmtId="37" fontId="1" fillId="34" borderId="21" xfId="0" applyFont="1" applyFill="1" applyBorder="1" applyAlignment="1" applyProtection="1">
      <alignment horizontal="center" vertical="center"/>
      <protection/>
    </xf>
    <xf numFmtId="37" fontId="1" fillId="34" borderId="22" xfId="0" applyFont="1" applyFill="1" applyBorder="1" applyAlignment="1" applyProtection="1">
      <alignment horizontal="center" vertical="center"/>
      <protection/>
    </xf>
    <xf numFmtId="37" fontId="1" fillId="34" borderId="11" xfId="0" applyFont="1" applyFill="1" applyBorder="1" applyAlignment="1" applyProtection="1">
      <alignment horizontal="center" vertical="center"/>
      <protection/>
    </xf>
    <xf numFmtId="1" fontId="1" fillId="34" borderId="23" xfId="0" applyNumberFormat="1" applyFont="1" applyFill="1" applyBorder="1" applyAlignment="1" applyProtection="1">
      <alignment horizontal="center" vertical="center"/>
      <protection/>
    </xf>
    <xf numFmtId="1" fontId="1" fillId="34" borderId="24" xfId="0" applyNumberFormat="1" applyFont="1" applyFill="1" applyBorder="1" applyAlignment="1" applyProtection="1">
      <alignment horizontal="center" vertical="center"/>
      <protection/>
    </xf>
    <xf numFmtId="1" fontId="1" fillId="34" borderId="25" xfId="0" applyNumberFormat="1" applyFont="1" applyFill="1" applyBorder="1" applyAlignment="1" applyProtection="1">
      <alignment horizontal="center" vertical="center"/>
      <protection/>
    </xf>
    <xf numFmtId="37" fontId="1" fillId="33" borderId="14" xfId="0" applyFont="1" applyFill="1" applyBorder="1" applyAlignment="1" applyProtection="1">
      <alignment horizontal="left"/>
      <protection/>
    </xf>
    <xf numFmtId="37" fontId="4" fillId="33" borderId="14" xfId="0" applyFont="1" applyFill="1" applyBorder="1" applyAlignment="1" applyProtection="1">
      <alignment horizontal="left"/>
      <protection/>
    </xf>
    <xf numFmtId="37" fontId="4" fillId="33" borderId="14" xfId="0" applyFont="1" applyFill="1" applyBorder="1" applyAlignment="1" applyProtection="1">
      <alignment/>
      <protection/>
    </xf>
    <xf numFmtId="37" fontId="4" fillId="33" borderId="14" xfId="0" applyFont="1" applyFill="1" applyBorder="1" applyAlignment="1">
      <alignment horizontal="left"/>
    </xf>
    <xf numFmtId="37" fontId="1" fillId="35" borderId="26" xfId="0" applyFont="1" applyFill="1" applyBorder="1" applyAlignment="1" applyProtection="1">
      <alignment horizontal="center" vertical="center" wrapText="1"/>
      <protection/>
    </xf>
    <xf numFmtId="0" fontId="13" fillId="35" borderId="14" xfId="0" applyNumberFormat="1" applyFont="1" applyFill="1" applyBorder="1" applyAlignment="1">
      <alignment horizontal="center" vertical="center" wrapText="1"/>
    </xf>
    <xf numFmtId="37" fontId="0" fillId="35" borderId="20" xfId="0" applyFill="1" applyBorder="1" applyAlignment="1">
      <alignment horizontal="center" vertical="center" wrapText="1"/>
    </xf>
    <xf numFmtId="37" fontId="0" fillId="35" borderId="14" xfId="0" applyFill="1" applyBorder="1" applyAlignment="1">
      <alignment horizontal="center" vertical="center" wrapText="1"/>
    </xf>
    <xf numFmtId="37" fontId="14" fillId="35" borderId="14" xfId="0" applyFont="1" applyFill="1" applyBorder="1" applyAlignment="1">
      <alignment horizontal="center" vertical="center" wrapText="1"/>
    </xf>
    <xf numFmtId="37" fontId="1" fillId="35" borderId="27" xfId="0" applyFont="1" applyFill="1" applyBorder="1" applyAlignment="1">
      <alignment horizontal="center" vertical="center"/>
    </xf>
    <xf numFmtId="37" fontId="1" fillId="35" borderId="28" xfId="0" applyFont="1" applyFill="1" applyBorder="1" applyAlignment="1">
      <alignment horizontal="center" vertical="center"/>
    </xf>
    <xf numFmtId="37" fontId="1" fillId="35" borderId="29" xfId="0" applyFont="1" applyFill="1" applyBorder="1" applyAlignment="1">
      <alignment horizontal="center" vertical="center"/>
    </xf>
    <xf numFmtId="37" fontId="1" fillId="35" borderId="30" xfId="0" applyFont="1" applyFill="1" applyBorder="1" applyAlignment="1">
      <alignment horizontal="center" vertical="center" wrapText="1"/>
    </xf>
    <xf numFmtId="37" fontId="1" fillId="35" borderId="31" xfId="0" applyFont="1" applyFill="1" applyBorder="1" applyAlignment="1">
      <alignment horizontal="center" vertical="center"/>
    </xf>
    <xf numFmtId="37" fontId="0" fillId="35" borderId="32" xfId="0" applyFill="1" applyBorder="1" applyAlignment="1">
      <alignment horizontal="center" vertical="center" wrapText="1"/>
    </xf>
    <xf numFmtId="37" fontId="0" fillId="35" borderId="33" xfId="0" applyFill="1" applyBorder="1" applyAlignment="1">
      <alignment horizontal="center" vertical="center" wrapText="1"/>
    </xf>
    <xf numFmtId="0" fontId="13" fillId="35" borderId="33" xfId="0" applyNumberFormat="1" applyFont="1" applyFill="1" applyBorder="1" applyAlignment="1">
      <alignment horizontal="center" vertical="center" wrapText="1"/>
    </xf>
    <xf numFmtId="37" fontId="14" fillId="35" borderId="33" xfId="0" applyFont="1" applyFill="1" applyBorder="1" applyAlignment="1">
      <alignment horizontal="center" vertical="center" wrapText="1"/>
    </xf>
    <xf numFmtId="37" fontId="1" fillId="35" borderId="34" xfId="0" applyFont="1" applyFill="1" applyBorder="1" applyAlignment="1" applyProtection="1">
      <alignment horizontal="center" vertical="center" wrapText="1"/>
      <protection/>
    </xf>
    <xf numFmtId="37" fontId="1" fillId="35" borderId="35" xfId="0" applyFont="1" applyFill="1" applyBorder="1" applyAlignment="1" applyProtection="1">
      <alignment horizontal="center" vertical="center" wrapText="1"/>
      <protection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7" fontId="1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85" fontId="1" fillId="33" borderId="14" xfId="0" applyNumberFormat="1" applyFont="1" applyFill="1" applyBorder="1" applyAlignment="1" applyProtection="1">
      <alignment horizontal="left"/>
      <protection/>
    </xf>
    <xf numFmtId="185" fontId="4" fillId="0" borderId="14" xfId="0" applyNumberFormat="1" applyFont="1" applyFill="1" applyBorder="1" applyAlignment="1" applyProtection="1">
      <alignment horizontal="left"/>
      <protection/>
    </xf>
    <xf numFmtId="185" fontId="4" fillId="33" borderId="14" xfId="0" applyNumberFormat="1" applyFont="1" applyFill="1" applyBorder="1" applyAlignment="1" applyProtection="1">
      <alignment horizontal="left"/>
      <protection/>
    </xf>
    <xf numFmtId="185" fontId="4" fillId="33" borderId="14" xfId="0" applyNumberFormat="1" applyFont="1" applyFill="1" applyBorder="1" applyAlignment="1">
      <alignment horizontal="left"/>
    </xf>
    <xf numFmtId="37" fontId="1" fillId="35" borderId="17" xfId="0" applyFont="1" applyFill="1" applyBorder="1" applyAlignment="1" applyProtection="1">
      <alignment horizontal="center" vertical="center" wrapText="1"/>
      <protection/>
    </xf>
    <xf numFmtId="37" fontId="0" fillId="35" borderId="21" xfId="0" applyFill="1" applyBorder="1" applyAlignment="1">
      <alignment horizontal="center" vertical="center" wrapText="1"/>
    </xf>
    <xf numFmtId="37" fontId="1" fillId="35" borderId="26" xfId="0" applyFont="1" applyFill="1" applyBorder="1" applyAlignment="1">
      <alignment vertical="center"/>
    </xf>
    <xf numFmtId="37" fontId="1" fillId="35" borderId="36" xfId="0" applyFont="1" applyFill="1" applyBorder="1" applyAlignment="1" applyProtection="1">
      <alignment horizontal="center" vertical="center" wrapText="1"/>
      <protection/>
    </xf>
    <xf numFmtId="37" fontId="1" fillId="35" borderId="37" xfId="0" applyFont="1" applyFill="1" applyBorder="1" applyAlignment="1" applyProtection="1">
      <alignment horizontal="center" vertical="center" wrapText="1"/>
      <protection/>
    </xf>
    <xf numFmtId="37" fontId="1" fillId="35" borderId="38" xfId="0" applyFont="1" applyFill="1" applyBorder="1" applyAlignment="1" applyProtection="1">
      <alignment horizontal="center" vertical="center" wrapText="1"/>
      <protection/>
    </xf>
    <xf numFmtId="37" fontId="1" fillId="35" borderId="39" xfId="0" applyFont="1" applyFill="1" applyBorder="1" applyAlignment="1" applyProtection="1">
      <alignment horizontal="center" vertical="center" wrapText="1"/>
      <protection/>
    </xf>
    <xf numFmtId="37" fontId="1" fillId="35" borderId="14" xfId="0" applyFont="1" applyFill="1" applyBorder="1" applyAlignment="1" applyProtection="1">
      <alignment horizontal="center" vertical="center"/>
      <protection/>
    </xf>
    <xf numFmtId="37" fontId="1" fillId="35" borderId="12" xfId="0" applyFont="1" applyFill="1" applyBorder="1" applyAlignment="1">
      <alignment vertical="center"/>
    </xf>
    <xf numFmtId="37" fontId="1" fillId="35" borderId="12" xfId="0" applyFont="1" applyFill="1" applyBorder="1" applyAlignment="1">
      <alignment horizontal="center" vertical="center" wrapText="1"/>
    </xf>
    <xf numFmtId="37" fontId="1" fillId="35" borderId="40" xfId="0" applyFont="1" applyFill="1" applyBorder="1" applyAlignment="1" applyProtection="1">
      <alignment horizontal="center" vertical="center" wrapText="1"/>
      <protection/>
    </xf>
    <xf numFmtId="37" fontId="1" fillId="35" borderId="41" xfId="0" applyFont="1" applyFill="1" applyBorder="1" applyAlignment="1" applyProtection="1">
      <alignment horizontal="center" vertical="center" wrapText="1"/>
      <protection/>
    </xf>
    <xf numFmtId="0" fontId="1" fillId="35" borderId="23" xfId="0" applyNumberFormat="1" applyFont="1" applyFill="1" applyBorder="1" applyAlignment="1">
      <alignment horizontal="left" vertical="center" wrapText="1"/>
    </xf>
    <xf numFmtId="0" fontId="1" fillId="35" borderId="24" xfId="0" applyNumberFormat="1" applyFont="1" applyFill="1" applyBorder="1" applyAlignment="1">
      <alignment horizontal="left" vertical="center" wrapText="1"/>
    </xf>
    <xf numFmtId="0" fontId="1" fillId="35" borderId="25" xfId="0" applyNumberFormat="1" applyFont="1" applyFill="1" applyBorder="1" applyAlignment="1">
      <alignment horizontal="left" vertical="center" wrapText="1"/>
    </xf>
    <xf numFmtId="0" fontId="13" fillId="35" borderId="26" xfId="0" applyNumberFormat="1" applyFont="1" applyFill="1" applyBorder="1" applyAlignment="1">
      <alignment horizontal="center" vertical="center" wrapText="1"/>
    </xf>
    <xf numFmtId="37" fontId="13" fillId="35" borderId="26" xfId="0" applyFont="1" applyFill="1" applyBorder="1" applyAlignment="1" applyProtection="1">
      <alignment horizontal="center" vertical="center" wrapText="1"/>
      <protection/>
    </xf>
    <xf numFmtId="37" fontId="1" fillId="35" borderId="42" xfId="0" applyFont="1" applyFill="1" applyBorder="1" applyAlignment="1" applyProtection="1">
      <alignment horizontal="center" vertical="center" wrapText="1"/>
      <protection/>
    </xf>
    <xf numFmtId="37" fontId="0" fillId="35" borderId="18" xfId="0" applyFill="1" applyBorder="1" applyAlignment="1">
      <alignment horizontal="center" vertical="center" wrapText="1"/>
    </xf>
    <xf numFmtId="37" fontId="0" fillId="35" borderId="43" xfId="0" applyFill="1" applyBorder="1" applyAlignment="1">
      <alignment horizontal="center" vertical="center" wrapText="1"/>
    </xf>
    <xf numFmtId="37" fontId="0" fillId="35" borderId="19" xfId="0" applyFill="1" applyBorder="1" applyAlignment="1">
      <alignment horizontal="center" vertical="center" wrapText="1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1" fontId="50" fillId="0" borderId="20" xfId="0" applyNumberFormat="1" applyFont="1" applyBorder="1" applyAlignment="1">
      <alignment horizontal="center"/>
    </xf>
    <xf numFmtId="1" fontId="51" fillId="0" borderId="20" xfId="0" applyNumberFormat="1" applyFont="1" applyBorder="1" applyAlignment="1">
      <alignment horizontal="center"/>
    </xf>
    <xf numFmtId="37" fontId="1" fillId="33" borderId="20" xfId="0" applyFont="1" applyFill="1" applyBorder="1" applyAlignment="1">
      <alignment/>
    </xf>
    <xf numFmtId="185" fontId="4" fillId="0" borderId="20" xfId="0" applyNumberFormat="1" applyFont="1" applyFill="1" applyBorder="1" applyAlignment="1" applyProtection="1">
      <alignment/>
      <protection/>
    </xf>
    <xf numFmtId="37" fontId="4" fillId="33" borderId="21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2</xdr:col>
      <xdr:colOff>28575</xdr:colOff>
      <xdr:row>4</xdr:row>
      <xdr:rowOff>66675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59"/>
  <sheetViews>
    <sheetView showGridLines="0" tabSelected="1" view="pageBreakPreview" zoomScaleSheetLayoutView="100" zoomScalePageLayoutView="0" workbookViewId="0" topLeftCell="A1">
      <selection activeCell="A13" sqref="A13:R13"/>
    </sheetView>
  </sheetViews>
  <sheetFormatPr defaultColWidth="11.0703125" defaultRowHeight="20.25"/>
  <cols>
    <col min="1" max="1" width="6.23046875" style="0" customWidth="1"/>
    <col min="2" max="2" width="7.83984375" style="0" customWidth="1"/>
    <col min="3" max="3" width="6.1484375" style="0" customWidth="1"/>
    <col min="4" max="4" width="6.76953125" style="0" customWidth="1"/>
    <col min="5" max="18" width="4.609375" style="0" customWidth="1"/>
    <col min="19" max="19" width="7.0703125" style="0" customWidth="1"/>
    <col min="20" max="20" width="7.921875" style="0" customWidth="1"/>
    <col min="21" max="30" width="4.609375" style="0" customWidth="1"/>
  </cols>
  <sheetData>
    <row r="5" ht="9" customHeight="1" thickBot="1"/>
    <row r="6" spans="1:19" ht="15" customHeight="1">
      <c r="A6" s="38" t="s">
        <v>54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76"/>
    </row>
    <row r="7" spans="1:19" ht="15" customHeight="1">
      <c r="A7" s="41" t="s">
        <v>55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76"/>
    </row>
    <row r="8" spans="1:19" ht="15" customHeight="1" thickBot="1">
      <c r="A8" s="44" t="s">
        <v>56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76"/>
    </row>
    <row r="9" ht="6" customHeight="1" thickBot="1">
      <c r="S9" s="77"/>
    </row>
    <row r="10" spans="1:19" ht="15" customHeight="1">
      <c r="A10" s="47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78"/>
    </row>
    <row r="11" spans="1:19" ht="15" customHeight="1" thickBot="1">
      <c r="A11" s="50" t="s">
        <v>58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78"/>
    </row>
    <row r="12" spans="2:19" ht="6" customHeight="1" thickBo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79"/>
    </row>
    <row r="13" spans="1:30" ht="15" customHeight="1" thickBot="1">
      <c r="A13" s="53">
        <v>2013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15" t="s">
        <v>47</v>
      </c>
      <c r="U13" s="10"/>
      <c r="V13" s="10"/>
      <c r="W13" s="10"/>
      <c r="X13" s="10"/>
      <c r="Y13" s="10"/>
      <c r="Z13" s="10"/>
      <c r="AA13" s="10"/>
      <c r="AB13" s="11"/>
      <c r="AC13" s="11"/>
      <c r="AD13" s="11"/>
    </row>
    <row r="14" spans="1:30" ht="18.75">
      <c r="A14" s="84" t="s">
        <v>61</v>
      </c>
      <c r="B14" s="60" t="s">
        <v>6</v>
      </c>
      <c r="C14" s="99" t="s">
        <v>53</v>
      </c>
      <c r="D14" s="100" t="s">
        <v>59</v>
      </c>
      <c r="E14" s="101" t="s">
        <v>1</v>
      </c>
      <c r="F14" s="102"/>
      <c r="G14" s="102"/>
      <c r="H14" s="103"/>
      <c r="I14" s="101" t="s">
        <v>2</v>
      </c>
      <c r="J14" s="102"/>
      <c r="K14" s="102"/>
      <c r="L14" s="102"/>
      <c r="M14" s="103"/>
      <c r="N14" s="101" t="s">
        <v>3</v>
      </c>
      <c r="O14" s="102"/>
      <c r="P14" s="102"/>
      <c r="Q14" s="102"/>
      <c r="R14" s="104"/>
      <c r="S14" s="84" t="s">
        <v>61</v>
      </c>
      <c r="T14" s="86"/>
      <c r="U14" s="87" t="s">
        <v>4</v>
      </c>
      <c r="V14" s="88"/>
      <c r="W14" s="88"/>
      <c r="X14" s="88"/>
      <c r="Y14" s="89"/>
      <c r="Z14" s="87" t="s">
        <v>5</v>
      </c>
      <c r="AA14" s="88"/>
      <c r="AB14" s="88"/>
      <c r="AC14" s="88"/>
      <c r="AD14" s="90"/>
    </row>
    <row r="15" spans="1:30" ht="18.75">
      <c r="A15" s="62"/>
      <c r="B15" s="63"/>
      <c r="C15" s="61"/>
      <c r="D15" s="64"/>
      <c r="E15" s="65" t="s">
        <v>50</v>
      </c>
      <c r="F15" s="66"/>
      <c r="G15" s="65" t="s">
        <v>51</v>
      </c>
      <c r="H15" s="67"/>
      <c r="I15" s="68" t="s">
        <v>0</v>
      </c>
      <c r="J15" s="65" t="s">
        <v>50</v>
      </c>
      <c r="K15" s="66"/>
      <c r="L15" s="65" t="s">
        <v>51</v>
      </c>
      <c r="M15" s="67"/>
      <c r="N15" s="68" t="s">
        <v>0</v>
      </c>
      <c r="O15" s="65" t="s">
        <v>50</v>
      </c>
      <c r="P15" s="66"/>
      <c r="Q15" s="65" t="s">
        <v>51</v>
      </c>
      <c r="R15" s="69"/>
      <c r="S15" s="62"/>
      <c r="T15" s="91" t="s">
        <v>6</v>
      </c>
      <c r="U15" s="68" t="s">
        <v>0</v>
      </c>
      <c r="V15" s="65" t="s">
        <v>50</v>
      </c>
      <c r="W15" s="67"/>
      <c r="X15" s="65" t="s">
        <v>51</v>
      </c>
      <c r="Y15" s="67"/>
      <c r="Z15" s="68" t="s">
        <v>0</v>
      </c>
      <c r="AA15" s="65" t="s">
        <v>50</v>
      </c>
      <c r="AB15" s="67"/>
      <c r="AC15" s="65" t="s">
        <v>51</v>
      </c>
      <c r="AD15" s="69"/>
    </row>
    <row r="16" spans="1:30" ht="19.5" thickBot="1">
      <c r="A16" s="70"/>
      <c r="B16" s="71"/>
      <c r="C16" s="72"/>
      <c r="D16" s="73"/>
      <c r="E16" s="74" t="s">
        <v>45</v>
      </c>
      <c r="F16" s="74" t="s">
        <v>46</v>
      </c>
      <c r="G16" s="74" t="s">
        <v>45</v>
      </c>
      <c r="H16" s="74" t="s">
        <v>46</v>
      </c>
      <c r="I16" s="71"/>
      <c r="J16" s="74" t="s">
        <v>45</v>
      </c>
      <c r="K16" s="74" t="s">
        <v>46</v>
      </c>
      <c r="L16" s="74" t="s">
        <v>45</v>
      </c>
      <c r="M16" s="74" t="s">
        <v>46</v>
      </c>
      <c r="N16" s="71"/>
      <c r="O16" s="74" t="s">
        <v>45</v>
      </c>
      <c r="P16" s="74" t="s">
        <v>46</v>
      </c>
      <c r="Q16" s="74" t="s">
        <v>45</v>
      </c>
      <c r="R16" s="75" t="s">
        <v>46</v>
      </c>
      <c r="S16" s="85"/>
      <c r="T16" s="92"/>
      <c r="U16" s="93"/>
      <c r="V16" s="94" t="s">
        <v>48</v>
      </c>
      <c r="W16" s="94" t="s">
        <v>49</v>
      </c>
      <c r="X16" s="94" t="s">
        <v>48</v>
      </c>
      <c r="Y16" s="94" t="s">
        <v>49</v>
      </c>
      <c r="Z16" s="93"/>
      <c r="AA16" s="94" t="s">
        <v>48</v>
      </c>
      <c r="AB16" s="94" t="s">
        <v>49</v>
      </c>
      <c r="AC16" s="94" t="s">
        <v>48</v>
      </c>
      <c r="AD16" s="95" t="s">
        <v>49</v>
      </c>
    </row>
    <row r="17" spans="1:30" ht="9" customHeight="1">
      <c r="A17" s="107"/>
      <c r="B17" s="8"/>
      <c r="C17" s="30"/>
      <c r="D17" s="5"/>
      <c r="E17" s="5"/>
      <c r="F17" s="5"/>
      <c r="G17" s="5"/>
      <c r="H17" s="5"/>
      <c r="I17" s="6"/>
      <c r="J17" s="6"/>
      <c r="K17" s="6"/>
      <c r="L17" s="6"/>
      <c r="M17" s="7"/>
      <c r="N17" s="5"/>
      <c r="O17" s="5"/>
      <c r="P17" s="5"/>
      <c r="Q17" s="5"/>
      <c r="R17" s="9"/>
      <c r="S17" s="109"/>
      <c r="T17" s="8"/>
      <c r="U17" s="5"/>
      <c r="V17" s="5"/>
      <c r="W17" s="5"/>
      <c r="X17" s="5"/>
      <c r="Y17" s="5"/>
      <c r="Z17" s="5"/>
      <c r="AA17" s="5"/>
      <c r="AB17" s="5"/>
      <c r="AC17" s="8"/>
      <c r="AD17" s="9"/>
    </row>
    <row r="18" spans="1:30" ht="15.75" customHeight="1">
      <c r="A18" s="108">
        <v>41</v>
      </c>
      <c r="B18" s="56" t="s">
        <v>7</v>
      </c>
      <c r="C18" s="35">
        <f aca="true" t="shared" si="0" ref="C18:R18">SUM(C20:C56)</f>
        <v>91208</v>
      </c>
      <c r="D18" s="16">
        <f t="shared" si="0"/>
        <v>76814</v>
      </c>
      <c r="E18" s="16">
        <f t="shared" si="0"/>
        <v>46253</v>
      </c>
      <c r="F18" s="16">
        <f t="shared" si="0"/>
        <v>24616</v>
      </c>
      <c r="G18" s="16">
        <f t="shared" si="0"/>
        <v>5390</v>
      </c>
      <c r="H18" s="16">
        <f t="shared" si="0"/>
        <v>555</v>
      </c>
      <c r="I18" s="16">
        <f t="shared" si="0"/>
        <v>23556</v>
      </c>
      <c r="J18" s="16">
        <f t="shared" si="0"/>
        <v>13814</v>
      </c>
      <c r="K18" s="16">
        <f t="shared" si="0"/>
        <v>8217</v>
      </c>
      <c r="L18" s="16">
        <f t="shared" si="0"/>
        <v>1392</v>
      </c>
      <c r="M18" s="16">
        <f t="shared" si="0"/>
        <v>133</v>
      </c>
      <c r="N18" s="16">
        <f t="shared" si="0"/>
        <v>20783</v>
      </c>
      <c r="O18" s="16">
        <f t="shared" si="0"/>
        <v>12493</v>
      </c>
      <c r="P18" s="16">
        <f t="shared" si="0"/>
        <v>6757</v>
      </c>
      <c r="Q18" s="16">
        <f t="shared" si="0"/>
        <v>1399</v>
      </c>
      <c r="R18" s="17">
        <f t="shared" si="0"/>
        <v>134</v>
      </c>
      <c r="S18" s="108">
        <v>41</v>
      </c>
      <c r="T18" s="80" t="s">
        <v>7</v>
      </c>
      <c r="U18" s="16">
        <f>V18+W18+X18+Y18</f>
        <v>17790</v>
      </c>
      <c r="V18" s="16">
        <f>SUM(V20:V56)</f>
        <v>10832</v>
      </c>
      <c r="W18" s="16">
        <f>SUM(W20:W56)</f>
        <v>5405</v>
      </c>
      <c r="X18" s="16">
        <f>SUM(X20:X56)</f>
        <v>1413</v>
      </c>
      <c r="Y18" s="16">
        <f>SUM(Y20:Y56)</f>
        <v>140</v>
      </c>
      <c r="Z18" s="16">
        <f>AA18+AB18+AC18+AD18</f>
        <v>14954</v>
      </c>
      <c r="AA18" s="16">
        <f>SUM(AA20:AA56)</f>
        <v>9383</v>
      </c>
      <c r="AB18" s="16">
        <f>SUM(AB20:AB56)</f>
        <v>4237</v>
      </c>
      <c r="AC18" s="16">
        <f>SUM(AC20:AC56)</f>
        <v>1186</v>
      </c>
      <c r="AD18" s="17">
        <f>SUM(AD20:AD56)</f>
        <v>148</v>
      </c>
    </row>
    <row r="19" spans="1:30" ht="7.5" customHeight="1">
      <c r="A19" s="105"/>
      <c r="B19" s="8"/>
      <c r="C19" s="3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10"/>
      <c r="T19" s="81"/>
      <c r="U19" s="18"/>
      <c r="V19" s="18"/>
      <c r="W19" s="18"/>
      <c r="X19" s="18"/>
      <c r="Y19" s="18"/>
      <c r="Z19" s="18"/>
      <c r="AA19" s="20"/>
      <c r="AB19" s="20"/>
      <c r="AC19" s="18"/>
      <c r="AD19" s="19"/>
    </row>
    <row r="20" spans="1:30" ht="15.75" customHeight="1">
      <c r="A20" s="107">
        <v>41001</v>
      </c>
      <c r="B20" s="57" t="s">
        <v>8</v>
      </c>
      <c r="C20" s="34">
        <v>24234</v>
      </c>
      <c r="D20" s="21">
        <f>+E20+F20+G20+H20</f>
        <v>12981</v>
      </c>
      <c r="E20" s="21">
        <f>+J20+O20+V19+AA19</f>
        <v>9949</v>
      </c>
      <c r="F20" s="21">
        <f>+K20+P20+W19+AB19</f>
        <v>942</v>
      </c>
      <c r="G20" s="21">
        <f>+L20+Q20+X19+AC19</f>
        <v>2090</v>
      </c>
      <c r="H20" s="21">
        <f aca="true" t="shared" si="1" ref="H20:H56">M20+R20+Y19+AD19</f>
        <v>0</v>
      </c>
      <c r="I20" s="21">
        <f>SUM(J20:M20)</f>
        <v>6685</v>
      </c>
      <c r="J20" s="18">
        <v>5115</v>
      </c>
      <c r="K20" s="18">
        <v>526</v>
      </c>
      <c r="L20" s="18">
        <v>1044</v>
      </c>
      <c r="M20" s="18">
        <v>0</v>
      </c>
      <c r="N20" s="16">
        <f aca="true" t="shared" si="2" ref="N20:N56">+O20+P20+Q20++R20</f>
        <v>6296</v>
      </c>
      <c r="O20" s="36">
        <v>4834</v>
      </c>
      <c r="P20" s="18">
        <v>416</v>
      </c>
      <c r="Q20" s="18">
        <v>1046</v>
      </c>
      <c r="R20" s="19">
        <v>0</v>
      </c>
      <c r="S20" s="107">
        <v>41001</v>
      </c>
      <c r="T20" s="81" t="s">
        <v>8</v>
      </c>
      <c r="U20" s="21">
        <f>+V20+W20+X20+Y20</f>
        <v>5534</v>
      </c>
      <c r="V20" s="22">
        <v>4124</v>
      </c>
      <c r="W20" s="18">
        <v>378</v>
      </c>
      <c r="X20" s="18">
        <v>1032</v>
      </c>
      <c r="Y20" s="18">
        <v>0</v>
      </c>
      <c r="Z20" s="16">
        <f aca="true" t="shared" si="3" ref="Z20:Z55">+AA20+AB20+AC20+AD20</f>
        <v>4833</v>
      </c>
      <c r="AA20" s="20">
        <v>3617</v>
      </c>
      <c r="AB20" s="20">
        <v>294</v>
      </c>
      <c r="AC20" s="18">
        <v>922</v>
      </c>
      <c r="AD20" s="19">
        <v>0</v>
      </c>
    </row>
    <row r="21" spans="1:30" ht="15.75" customHeight="1">
      <c r="A21" s="107">
        <v>41006</v>
      </c>
      <c r="B21" s="57" t="s">
        <v>35</v>
      </c>
      <c r="C21" s="32">
        <v>3003</v>
      </c>
      <c r="D21" s="16">
        <f aca="true" t="shared" si="4" ref="D21:D56">+E21+F21+G21+H21</f>
        <v>11622</v>
      </c>
      <c r="E21" s="16">
        <f>+J21+O21+V20+AA20</f>
        <v>8099</v>
      </c>
      <c r="F21" s="16">
        <f>+K21+P21+W20+AB20</f>
        <v>1569</v>
      </c>
      <c r="G21" s="16">
        <f>+L21+Q21+X20+AC20</f>
        <v>1954</v>
      </c>
      <c r="H21" s="16">
        <f t="shared" si="1"/>
        <v>0</v>
      </c>
      <c r="I21" s="16">
        <f aca="true" t="shared" si="5" ref="I21:I56">SUM(J21:M21)</f>
        <v>702</v>
      </c>
      <c r="J21" s="22">
        <v>187</v>
      </c>
      <c r="K21" s="22">
        <v>515</v>
      </c>
      <c r="L21" s="22">
        <v>0</v>
      </c>
      <c r="M21" s="22">
        <v>0</v>
      </c>
      <c r="N21" s="16">
        <f t="shared" si="2"/>
        <v>553</v>
      </c>
      <c r="O21" s="22">
        <v>171</v>
      </c>
      <c r="P21" s="22">
        <v>382</v>
      </c>
      <c r="Q21" s="22">
        <v>0</v>
      </c>
      <c r="R21" s="23">
        <v>0</v>
      </c>
      <c r="S21" s="107">
        <v>41006</v>
      </c>
      <c r="T21" s="82" t="s">
        <v>35</v>
      </c>
      <c r="U21" s="16">
        <f aca="true" t="shared" si="6" ref="U21:U56">+V21+W21+X21+Y21</f>
        <v>405</v>
      </c>
      <c r="V21" s="22">
        <v>117</v>
      </c>
      <c r="W21" s="22">
        <v>288</v>
      </c>
      <c r="X21" s="22">
        <v>0</v>
      </c>
      <c r="Y21" s="22">
        <v>0</v>
      </c>
      <c r="Z21" s="16">
        <f t="shared" si="3"/>
        <v>304</v>
      </c>
      <c r="AA21" s="24">
        <v>108</v>
      </c>
      <c r="AB21" s="24">
        <v>196</v>
      </c>
      <c r="AC21" s="22">
        <v>0</v>
      </c>
      <c r="AD21" s="23">
        <v>0</v>
      </c>
    </row>
    <row r="22" spans="1:30" ht="15.75" customHeight="1">
      <c r="A22" s="107">
        <v>41013</v>
      </c>
      <c r="B22" s="57" t="s">
        <v>44</v>
      </c>
      <c r="C22" s="32">
        <v>788</v>
      </c>
      <c r="D22" s="16">
        <f t="shared" si="4"/>
        <v>1090</v>
      </c>
      <c r="E22" s="16">
        <f>+J22+O22+V21+AA21</f>
        <v>517</v>
      </c>
      <c r="F22" s="16">
        <f>+K22+P22+W21+AB21</f>
        <v>573</v>
      </c>
      <c r="G22" s="16">
        <f>+L22+Q22+X21+AC21</f>
        <v>0</v>
      </c>
      <c r="H22" s="16">
        <f t="shared" si="1"/>
        <v>0</v>
      </c>
      <c r="I22" s="16">
        <f t="shared" si="5"/>
        <v>187</v>
      </c>
      <c r="J22" s="22">
        <v>149</v>
      </c>
      <c r="K22" s="22">
        <v>38</v>
      </c>
      <c r="L22" s="22">
        <v>0</v>
      </c>
      <c r="M22" s="22">
        <v>0</v>
      </c>
      <c r="N22" s="16">
        <f t="shared" si="2"/>
        <v>194</v>
      </c>
      <c r="O22" s="22">
        <v>143</v>
      </c>
      <c r="P22" s="22">
        <v>51</v>
      </c>
      <c r="Q22" s="22">
        <v>0</v>
      </c>
      <c r="R22" s="23">
        <v>0</v>
      </c>
      <c r="S22" s="107">
        <v>41013</v>
      </c>
      <c r="T22" s="82" t="s">
        <v>44</v>
      </c>
      <c r="U22" s="16">
        <f t="shared" si="6"/>
        <v>131</v>
      </c>
      <c r="V22" s="22">
        <v>93</v>
      </c>
      <c r="W22" s="22">
        <v>38</v>
      </c>
      <c r="X22" s="22">
        <v>0</v>
      </c>
      <c r="Y22" s="22">
        <v>0</v>
      </c>
      <c r="Z22" s="16">
        <f t="shared" si="3"/>
        <v>129</v>
      </c>
      <c r="AA22" s="24">
        <v>102</v>
      </c>
      <c r="AB22" s="24">
        <v>27</v>
      </c>
      <c r="AC22" s="22">
        <v>0</v>
      </c>
      <c r="AD22" s="23">
        <v>0</v>
      </c>
    </row>
    <row r="23" spans="1:30" ht="15.75" customHeight="1">
      <c r="A23" s="107">
        <v>41016</v>
      </c>
      <c r="B23" s="57" t="s">
        <v>9</v>
      </c>
      <c r="C23" s="32">
        <v>2041</v>
      </c>
      <c r="D23" s="16">
        <f t="shared" si="4"/>
        <v>1032</v>
      </c>
      <c r="E23" s="16">
        <f>+J23+O23+V22+AA22</f>
        <v>689</v>
      </c>
      <c r="F23" s="16">
        <f>+K23+P23+W22+AB22</f>
        <v>343</v>
      </c>
      <c r="G23" s="16">
        <f>+L23+Q23+X22+AC22</f>
        <v>0</v>
      </c>
      <c r="H23" s="16">
        <f t="shared" si="1"/>
        <v>0</v>
      </c>
      <c r="I23" s="16">
        <f t="shared" si="5"/>
        <v>402</v>
      </c>
      <c r="J23" s="22">
        <v>267</v>
      </c>
      <c r="K23" s="22">
        <v>135</v>
      </c>
      <c r="L23" s="22">
        <v>0</v>
      </c>
      <c r="M23" s="22">
        <v>0</v>
      </c>
      <c r="N23" s="16">
        <f t="shared" si="2"/>
        <v>370</v>
      </c>
      <c r="O23" s="22">
        <v>227</v>
      </c>
      <c r="P23" s="22">
        <v>143</v>
      </c>
      <c r="Q23" s="22">
        <v>0</v>
      </c>
      <c r="R23" s="23">
        <v>0</v>
      </c>
      <c r="S23" s="107">
        <v>41016</v>
      </c>
      <c r="T23" s="82" t="s">
        <v>9</v>
      </c>
      <c r="U23" s="16">
        <f t="shared" si="6"/>
        <v>281</v>
      </c>
      <c r="V23" s="22">
        <v>165</v>
      </c>
      <c r="W23" s="22">
        <v>116</v>
      </c>
      <c r="X23" s="22">
        <v>0</v>
      </c>
      <c r="Y23" s="22">
        <v>0</v>
      </c>
      <c r="Z23" s="16">
        <f t="shared" si="3"/>
        <v>243</v>
      </c>
      <c r="AA23" s="24">
        <v>176</v>
      </c>
      <c r="AB23" s="24">
        <v>67</v>
      </c>
      <c r="AC23" s="22">
        <v>0</v>
      </c>
      <c r="AD23" s="23">
        <v>0</v>
      </c>
    </row>
    <row r="24" spans="1:30" ht="15.75" customHeight="1">
      <c r="A24" s="107">
        <v>41020</v>
      </c>
      <c r="B24" s="57" t="s">
        <v>10</v>
      </c>
      <c r="C24" s="32">
        <v>1912</v>
      </c>
      <c r="D24" s="16">
        <f t="shared" si="4"/>
        <v>1400</v>
      </c>
      <c r="E24" s="16">
        <f>+J24+O24+V23+AA23</f>
        <v>751</v>
      </c>
      <c r="F24" s="16">
        <f>+K24+P24+W23+AB23</f>
        <v>649</v>
      </c>
      <c r="G24" s="16">
        <f>+L24+Q24+X23+AC23</f>
        <v>0</v>
      </c>
      <c r="H24" s="16">
        <f t="shared" si="1"/>
        <v>0</v>
      </c>
      <c r="I24" s="16">
        <f t="shared" si="5"/>
        <v>466</v>
      </c>
      <c r="J24" s="22">
        <v>206</v>
      </c>
      <c r="K24" s="22">
        <v>260</v>
      </c>
      <c r="L24" s="22">
        <v>0</v>
      </c>
      <c r="M24" s="22">
        <v>0</v>
      </c>
      <c r="N24" s="16">
        <f t="shared" si="2"/>
        <v>410</v>
      </c>
      <c r="O24" s="22">
        <v>204</v>
      </c>
      <c r="P24" s="22">
        <v>206</v>
      </c>
      <c r="Q24" s="22">
        <v>0</v>
      </c>
      <c r="R24" s="23">
        <v>0</v>
      </c>
      <c r="S24" s="107">
        <v>41020</v>
      </c>
      <c r="T24" s="82" t="s">
        <v>10</v>
      </c>
      <c r="U24" s="16">
        <f t="shared" si="6"/>
        <v>391</v>
      </c>
      <c r="V24" s="22">
        <v>172</v>
      </c>
      <c r="W24" s="22">
        <v>219</v>
      </c>
      <c r="X24" s="22">
        <v>0</v>
      </c>
      <c r="Y24" s="22">
        <v>0</v>
      </c>
      <c r="Z24" s="16">
        <f t="shared" si="3"/>
        <v>320</v>
      </c>
      <c r="AA24" s="24">
        <v>154</v>
      </c>
      <c r="AB24" s="24">
        <v>166</v>
      </c>
      <c r="AC24" s="22">
        <v>0</v>
      </c>
      <c r="AD24" s="23">
        <v>0</v>
      </c>
    </row>
    <row r="25" spans="1:30" ht="15.75" customHeight="1">
      <c r="A25" s="107">
        <v>41026</v>
      </c>
      <c r="B25" s="57" t="s">
        <v>28</v>
      </c>
      <c r="C25" s="32">
        <v>370</v>
      </c>
      <c r="D25" s="16">
        <f t="shared" si="4"/>
        <v>833</v>
      </c>
      <c r="E25" s="16">
        <f>+J25+O25+V24+AA24</f>
        <v>448</v>
      </c>
      <c r="F25" s="16">
        <f>+K25+P25+W24+AB24</f>
        <v>385</v>
      </c>
      <c r="G25" s="16">
        <f>+L25+Q25+X24+AC24</f>
        <v>0</v>
      </c>
      <c r="H25" s="16">
        <f t="shared" si="1"/>
        <v>0</v>
      </c>
      <c r="I25" s="16">
        <f t="shared" si="5"/>
        <v>53</v>
      </c>
      <c r="J25" s="22">
        <v>53</v>
      </c>
      <c r="K25" s="22">
        <v>0</v>
      </c>
      <c r="L25" s="22">
        <v>0</v>
      </c>
      <c r="M25" s="22">
        <v>0</v>
      </c>
      <c r="N25" s="16">
        <f t="shared" si="2"/>
        <v>69</v>
      </c>
      <c r="O25" s="22">
        <v>69</v>
      </c>
      <c r="P25" s="22">
        <v>0</v>
      </c>
      <c r="Q25" s="22">
        <v>0</v>
      </c>
      <c r="R25" s="23">
        <v>0</v>
      </c>
      <c r="S25" s="107">
        <v>41026</v>
      </c>
      <c r="T25" s="82" t="s">
        <v>28</v>
      </c>
      <c r="U25" s="16">
        <f t="shared" si="6"/>
        <v>65</v>
      </c>
      <c r="V25" s="22">
        <v>65</v>
      </c>
      <c r="W25" s="22">
        <v>0</v>
      </c>
      <c r="X25" s="22">
        <v>0</v>
      </c>
      <c r="Y25" s="22">
        <v>0</v>
      </c>
      <c r="Z25" s="16">
        <f t="shared" si="3"/>
        <v>62</v>
      </c>
      <c r="AA25" s="24">
        <v>62</v>
      </c>
      <c r="AB25" s="24">
        <v>0</v>
      </c>
      <c r="AC25" s="22">
        <v>0</v>
      </c>
      <c r="AD25" s="23">
        <v>0</v>
      </c>
    </row>
    <row r="26" spans="1:30" ht="15.75" customHeight="1">
      <c r="A26" s="107">
        <v>41078</v>
      </c>
      <c r="B26" s="57" t="s">
        <v>11</v>
      </c>
      <c r="C26" s="32">
        <v>772</v>
      </c>
      <c r="D26" s="16">
        <f t="shared" si="4"/>
        <v>393</v>
      </c>
      <c r="E26" s="16">
        <f>+J26+O26+V25+AA25</f>
        <v>311</v>
      </c>
      <c r="F26" s="16">
        <f>+K26+P26+W25+AB25</f>
        <v>82</v>
      </c>
      <c r="G26" s="16">
        <f>+L26+Q26+X25+AC25</f>
        <v>0</v>
      </c>
      <c r="H26" s="16">
        <f t="shared" si="1"/>
        <v>0</v>
      </c>
      <c r="I26" s="16">
        <f t="shared" si="5"/>
        <v>141</v>
      </c>
      <c r="J26" s="22">
        <v>98</v>
      </c>
      <c r="K26" s="22">
        <v>43</v>
      </c>
      <c r="L26" s="22">
        <v>0</v>
      </c>
      <c r="M26" s="22">
        <v>0</v>
      </c>
      <c r="N26" s="16">
        <f t="shared" si="2"/>
        <v>125</v>
      </c>
      <c r="O26" s="22">
        <v>86</v>
      </c>
      <c r="P26" s="22">
        <v>39</v>
      </c>
      <c r="Q26" s="22">
        <v>0</v>
      </c>
      <c r="R26" s="23">
        <v>0</v>
      </c>
      <c r="S26" s="107">
        <v>41078</v>
      </c>
      <c r="T26" s="82" t="s">
        <v>11</v>
      </c>
      <c r="U26" s="16">
        <f t="shared" si="6"/>
        <v>109</v>
      </c>
      <c r="V26" s="22">
        <v>72</v>
      </c>
      <c r="W26" s="22">
        <v>37</v>
      </c>
      <c r="X26" s="22">
        <v>0</v>
      </c>
      <c r="Y26" s="22">
        <v>0</v>
      </c>
      <c r="Z26" s="16">
        <f t="shared" si="3"/>
        <v>85</v>
      </c>
      <c r="AA26" s="24">
        <v>60</v>
      </c>
      <c r="AB26" s="24">
        <v>25</v>
      </c>
      <c r="AC26" s="22">
        <v>0</v>
      </c>
      <c r="AD26" s="23">
        <v>0</v>
      </c>
    </row>
    <row r="27" spans="1:30" ht="15.75" customHeight="1">
      <c r="A27" s="107">
        <v>41132</v>
      </c>
      <c r="B27" s="57" t="s">
        <v>12</v>
      </c>
      <c r="C27" s="32">
        <v>2659</v>
      </c>
      <c r="D27" s="16">
        <f t="shared" si="4"/>
        <v>1289</v>
      </c>
      <c r="E27" s="16">
        <f>+J27+O27+V26+AA26</f>
        <v>1095</v>
      </c>
      <c r="F27" s="16">
        <f>+K27+P27+W26+AB26</f>
        <v>194</v>
      </c>
      <c r="G27" s="16">
        <f>+L27+Q27+X26+AC26</f>
        <v>0</v>
      </c>
      <c r="H27" s="16">
        <f t="shared" si="1"/>
        <v>0</v>
      </c>
      <c r="I27" s="16">
        <f t="shared" si="5"/>
        <v>573</v>
      </c>
      <c r="J27" s="22">
        <v>505</v>
      </c>
      <c r="K27" s="22">
        <v>68</v>
      </c>
      <c r="L27" s="22">
        <v>0</v>
      </c>
      <c r="M27" s="22">
        <v>0</v>
      </c>
      <c r="N27" s="16">
        <f t="shared" si="2"/>
        <v>522</v>
      </c>
      <c r="O27" s="22">
        <v>458</v>
      </c>
      <c r="P27" s="22">
        <v>64</v>
      </c>
      <c r="Q27" s="22">
        <v>0</v>
      </c>
      <c r="R27" s="23">
        <v>0</v>
      </c>
      <c r="S27" s="107">
        <v>41132</v>
      </c>
      <c r="T27" s="82" t="s">
        <v>12</v>
      </c>
      <c r="U27" s="16">
        <f t="shared" si="6"/>
        <v>402</v>
      </c>
      <c r="V27" s="22">
        <v>362</v>
      </c>
      <c r="W27" s="22">
        <v>40</v>
      </c>
      <c r="X27" s="22">
        <v>0</v>
      </c>
      <c r="Y27" s="22">
        <v>0</v>
      </c>
      <c r="Z27" s="16">
        <f t="shared" si="3"/>
        <v>387</v>
      </c>
      <c r="AA27" s="24">
        <v>331</v>
      </c>
      <c r="AB27" s="24">
        <v>56</v>
      </c>
      <c r="AC27" s="22">
        <v>0</v>
      </c>
      <c r="AD27" s="23">
        <v>0</v>
      </c>
    </row>
    <row r="28" spans="1:30" ht="15.75" customHeight="1">
      <c r="A28" s="107">
        <v>41206</v>
      </c>
      <c r="B28" s="57" t="s">
        <v>13</v>
      </c>
      <c r="C28" s="32">
        <v>984</v>
      </c>
      <c r="D28" s="16">
        <f t="shared" si="4"/>
        <v>1031</v>
      </c>
      <c r="E28" s="16">
        <f>+J28+O28+V27+AA27</f>
        <v>826</v>
      </c>
      <c r="F28" s="16">
        <f>+K28+P28+W27+AB27</f>
        <v>205</v>
      </c>
      <c r="G28" s="16">
        <f>+L28+Q28+X27+AC27</f>
        <v>0</v>
      </c>
      <c r="H28" s="16">
        <f t="shared" si="1"/>
        <v>0</v>
      </c>
      <c r="I28" s="16">
        <f t="shared" si="5"/>
        <v>116</v>
      </c>
      <c r="J28" s="22">
        <v>65</v>
      </c>
      <c r="K28" s="22">
        <v>51</v>
      </c>
      <c r="L28" s="22">
        <v>0</v>
      </c>
      <c r="M28" s="22">
        <v>0</v>
      </c>
      <c r="N28" s="16">
        <f t="shared" si="2"/>
        <v>126</v>
      </c>
      <c r="O28" s="22">
        <v>68</v>
      </c>
      <c r="P28" s="22">
        <v>58</v>
      </c>
      <c r="Q28" s="22">
        <v>0</v>
      </c>
      <c r="R28" s="23">
        <v>0</v>
      </c>
      <c r="S28" s="107">
        <v>41206</v>
      </c>
      <c r="T28" s="82" t="s">
        <v>13</v>
      </c>
      <c r="U28" s="16">
        <f t="shared" si="6"/>
        <v>82</v>
      </c>
      <c r="V28" s="22">
        <v>58</v>
      </c>
      <c r="W28" s="22">
        <v>24</v>
      </c>
      <c r="X28" s="22">
        <v>0</v>
      </c>
      <c r="Y28" s="22">
        <v>0</v>
      </c>
      <c r="Z28" s="16">
        <f t="shared" si="3"/>
        <v>70</v>
      </c>
      <c r="AA28" s="24">
        <v>42</v>
      </c>
      <c r="AB28" s="24">
        <v>28</v>
      </c>
      <c r="AC28" s="22">
        <v>0</v>
      </c>
      <c r="AD28" s="23">
        <v>0</v>
      </c>
    </row>
    <row r="29" spans="1:30" ht="15.75" customHeight="1">
      <c r="A29" s="107">
        <v>41244</v>
      </c>
      <c r="B29" s="57" t="s">
        <v>36</v>
      </c>
      <c r="C29" s="32">
        <v>336</v>
      </c>
      <c r="D29" s="16">
        <f t="shared" si="4"/>
        <v>330</v>
      </c>
      <c r="E29" s="16">
        <f>+J29+O29+V28+AA28</f>
        <v>236</v>
      </c>
      <c r="F29" s="16">
        <f>+K29+P29+W28+AB28</f>
        <v>94</v>
      </c>
      <c r="G29" s="16">
        <f>+L29+Q29+X28+AC28</f>
        <v>0</v>
      </c>
      <c r="H29" s="16">
        <f t="shared" si="1"/>
        <v>0</v>
      </c>
      <c r="I29" s="16">
        <f t="shared" si="5"/>
        <v>100</v>
      </c>
      <c r="J29" s="22">
        <v>75</v>
      </c>
      <c r="K29" s="22">
        <v>25</v>
      </c>
      <c r="L29" s="22">
        <v>0</v>
      </c>
      <c r="M29" s="22">
        <v>0</v>
      </c>
      <c r="N29" s="16">
        <f t="shared" si="2"/>
        <v>78</v>
      </c>
      <c r="O29" s="22">
        <v>61</v>
      </c>
      <c r="P29" s="22">
        <v>17</v>
      </c>
      <c r="Q29" s="22">
        <v>0</v>
      </c>
      <c r="R29" s="23">
        <v>0</v>
      </c>
      <c r="S29" s="107">
        <v>41244</v>
      </c>
      <c r="T29" s="82" t="s">
        <v>36</v>
      </c>
      <c r="U29" s="16">
        <f t="shared" si="6"/>
        <v>62</v>
      </c>
      <c r="V29" s="22">
        <v>50</v>
      </c>
      <c r="W29" s="22">
        <v>12</v>
      </c>
      <c r="X29" s="22">
        <v>0</v>
      </c>
      <c r="Y29" s="22">
        <v>0</v>
      </c>
      <c r="Z29" s="16">
        <f t="shared" si="3"/>
        <v>65</v>
      </c>
      <c r="AA29" s="24">
        <v>50</v>
      </c>
      <c r="AB29" s="24">
        <v>15</v>
      </c>
      <c r="AC29" s="22">
        <v>0</v>
      </c>
      <c r="AD29" s="23">
        <v>0</v>
      </c>
    </row>
    <row r="30" spans="1:30" ht="15.75" customHeight="1">
      <c r="A30" s="107">
        <v>41298</v>
      </c>
      <c r="B30" s="57" t="s">
        <v>29</v>
      </c>
      <c r="C30" s="32">
        <v>7426</v>
      </c>
      <c r="D30" s="16">
        <f t="shared" si="4"/>
        <v>3138</v>
      </c>
      <c r="E30" s="16">
        <f>+J30+O30+V29+AA29</f>
        <v>1712</v>
      </c>
      <c r="F30" s="16">
        <f>+K30+P30+W29+AB29</f>
        <v>1188</v>
      </c>
      <c r="G30" s="16">
        <f>+L30+Q30+X29+AC29</f>
        <v>238</v>
      </c>
      <c r="H30" s="16">
        <f t="shared" si="1"/>
        <v>0</v>
      </c>
      <c r="I30" s="16">
        <f>SUM(J30:M30)</f>
        <v>1638</v>
      </c>
      <c r="J30" s="22">
        <v>858</v>
      </c>
      <c r="K30" s="22">
        <v>650</v>
      </c>
      <c r="L30" s="22">
        <v>130</v>
      </c>
      <c r="M30" s="22">
        <v>0</v>
      </c>
      <c r="N30" s="16">
        <f t="shared" si="2"/>
        <v>1373</v>
      </c>
      <c r="O30" s="22">
        <v>754</v>
      </c>
      <c r="P30" s="22">
        <v>511</v>
      </c>
      <c r="Q30" s="22">
        <v>108</v>
      </c>
      <c r="R30" s="23">
        <v>0</v>
      </c>
      <c r="S30" s="107">
        <v>41298</v>
      </c>
      <c r="T30" s="82" t="s">
        <v>29</v>
      </c>
      <c r="U30" s="16">
        <f t="shared" si="6"/>
        <v>1208</v>
      </c>
      <c r="V30" s="22">
        <v>675</v>
      </c>
      <c r="W30" s="22">
        <v>417</v>
      </c>
      <c r="X30" s="22">
        <v>116</v>
      </c>
      <c r="Y30" s="22">
        <v>0</v>
      </c>
      <c r="Z30" s="16">
        <f t="shared" si="3"/>
        <v>977</v>
      </c>
      <c r="AA30" s="24">
        <v>548</v>
      </c>
      <c r="AB30" s="24">
        <v>341</v>
      </c>
      <c r="AC30" s="22">
        <v>88</v>
      </c>
      <c r="AD30" s="23">
        <v>0</v>
      </c>
    </row>
    <row r="31" spans="1:30" ht="15.75" customHeight="1">
      <c r="A31" s="107">
        <v>41306</v>
      </c>
      <c r="B31" s="57" t="s">
        <v>30</v>
      </c>
      <c r="C31" s="32">
        <v>2562</v>
      </c>
      <c r="D31" s="16">
        <f t="shared" si="4"/>
        <v>3376</v>
      </c>
      <c r="E31" s="16">
        <f>+J31+O31+V30+AA30</f>
        <v>1617</v>
      </c>
      <c r="F31" s="16">
        <f>+K31+P31+W30+AB30</f>
        <v>1555</v>
      </c>
      <c r="G31" s="16">
        <f>+L31+Q31+X30+AC30</f>
        <v>204</v>
      </c>
      <c r="H31" s="16">
        <f t="shared" si="1"/>
        <v>0</v>
      </c>
      <c r="I31" s="16">
        <f t="shared" si="5"/>
        <v>637</v>
      </c>
      <c r="J31" s="22">
        <v>215</v>
      </c>
      <c r="K31" s="22">
        <v>422</v>
      </c>
      <c r="L31" s="22">
        <v>0</v>
      </c>
      <c r="M31" s="22">
        <v>0</v>
      </c>
      <c r="N31" s="16">
        <f t="shared" si="2"/>
        <v>554</v>
      </c>
      <c r="O31" s="22">
        <v>179</v>
      </c>
      <c r="P31" s="22">
        <v>375</v>
      </c>
      <c r="Q31" s="22">
        <v>0</v>
      </c>
      <c r="R31" s="23">
        <v>0</v>
      </c>
      <c r="S31" s="107">
        <v>41306</v>
      </c>
      <c r="T31" s="82" t="s">
        <v>30</v>
      </c>
      <c r="U31" s="16">
        <f t="shared" si="6"/>
        <v>534</v>
      </c>
      <c r="V31" s="22">
        <v>191</v>
      </c>
      <c r="W31" s="22">
        <v>343</v>
      </c>
      <c r="X31" s="22">
        <v>0</v>
      </c>
      <c r="Y31" s="22">
        <v>0</v>
      </c>
      <c r="Z31" s="16">
        <f t="shared" si="3"/>
        <v>460</v>
      </c>
      <c r="AA31" s="24">
        <v>182</v>
      </c>
      <c r="AB31" s="24">
        <v>278</v>
      </c>
      <c r="AC31" s="22">
        <v>0</v>
      </c>
      <c r="AD31" s="23">
        <v>0</v>
      </c>
    </row>
    <row r="32" spans="1:30" ht="15.75" customHeight="1">
      <c r="A32" s="107">
        <v>41319</v>
      </c>
      <c r="B32" s="57" t="s">
        <v>31</v>
      </c>
      <c r="C32" s="32">
        <v>1759</v>
      </c>
      <c r="D32" s="16">
        <f t="shared" si="4"/>
        <v>1819</v>
      </c>
      <c r="E32" s="16">
        <f>+J32+O32+V31+AA31</f>
        <v>665</v>
      </c>
      <c r="F32" s="16">
        <f>+K32+P32+W31+AB31</f>
        <v>1154</v>
      </c>
      <c r="G32" s="16">
        <f>+L32+Q32+X31+AC31</f>
        <v>0</v>
      </c>
      <c r="H32" s="16">
        <f t="shared" si="1"/>
        <v>0</v>
      </c>
      <c r="I32" s="16">
        <f t="shared" si="5"/>
        <v>444</v>
      </c>
      <c r="J32" s="22">
        <v>145</v>
      </c>
      <c r="K32" s="22">
        <v>299</v>
      </c>
      <c r="L32" s="22">
        <v>0</v>
      </c>
      <c r="M32" s="22">
        <v>0</v>
      </c>
      <c r="N32" s="16">
        <f t="shared" si="2"/>
        <v>381</v>
      </c>
      <c r="O32" s="22">
        <v>147</v>
      </c>
      <c r="P32" s="22">
        <v>234</v>
      </c>
      <c r="Q32" s="22">
        <v>0</v>
      </c>
      <c r="R32" s="23">
        <v>0</v>
      </c>
      <c r="S32" s="107">
        <v>41319</v>
      </c>
      <c r="T32" s="82" t="s">
        <v>31</v>
      </c>
      <c r="U32" s="16">
        <f t="shared" si="6"/>
        <v>278</v>
      </c>
      <c r="V32" s="22">
        <v>102</v>
      </c>
      <c r="W32" s="22">
        <v>176</v>
      </c>
      <c r="X32" s="22">
        <v>0</v>
      </c>
      <c r="Y32" s="22">
        <v>0</v>
      </c>
      <c r="Z32" s="16">
        <f t="shared" si="3"/>
        <v>235</v>
      </c>
      <c r="AA32" s="24">
        <v>102</v>
      </c>
      <c r="AB32" s="24">
        <v>133</v>
      </c>
      <c r="AC32" s="22">
        <v>0</v>
      </c>
      <c r="AD32" s="23">
        <v>0</v>
      </c>
    </row>
    <row r="33" spans="1:30" ht="15.75" customHeight="1">
      <c r="A33" s="107">
        <v>41349</v>
      </c>
      <c r="B33" s="57" t="s">
        <v>14</v>
      </c>
      <c r="C33" s="32">
        <v>531</v>
      </c>
      <c r="D33" s="16">
        <f t="shared" si="4"/>
        <v>764</v>
      </c>
      <c r="E33" s="16">
        <f>+J33+O33+V32+AA32</f>
        <v>419</v>
      </c>
      <c r="F33" s="16">
        <f>+K33+P33+W32+AB32</f>
        <v>345</v>
      </c>
      <c r="G33" s="16">
        <f>+L33+Q33+X32+AC32</f>
        <v>0</v>
      </c>
      <c r="H33" s="16">
        <f t="shared" si="1"/>
        <v>0</v>
      </c>
      <c r="I33" s="16">
        <f t="shared" si="5"/>
        <v>159</v>
      </c>
      <c r="J33" s="22">
        <v>133</v>
      </c>
      <c r="K33" s="22">
        <v>26</v>
      </c>
      <c r="L33" s="22">
        <v>0</v>
      </c>
      <c r="M33" s="22">
        <v>0</v>
      </c>
      <c r="N33" s="16">
        <f t="shared" si="2"/>
        <v>92</v>
      </c>
      <c r="O33" s="22">
        <v>82</v>
      </c>
      <c r="P33" s="22">
        <v>10</v>
      </c>
      <c r="Q33" s="22">
        <v>0</v>
      </c>
      <c r="R33" s="23">
        <v>0</v>
      </c>
      <c r="S33" s="107">
        <v>41349</v>
      </c>
      <c r="T33" s="82" t="s">
        <v>14</v>
      </c>
      <c r="U33" s="16">
        <f t="shared" si="6"/>
        <v>86</v>
      </c>
      <c r="V33" s="22">
        <v>82</v>
      </c>
      <c r="W33" s="22">
        <v>4</v>
      </c>
      <c r="X33" s="22">
        <v>0</v>
      </c>
      <c r="Y33" s="22">
        <v>0</v>
      </c>
      <c r="Z33" s="16">
        <f t="shared" si="3"/>
        <v>91</v>
      </c>
      <c r="AA33" s="24">
        <v>88</v>
      </c>
      <c r="AB33" s="24">
        <v>3</v>
      </c>
      <c r="AC33" s="22">
        <v>0</v>
      </c>
      <c r="AD33" s="23">
        <v>0</v>
      </c>
    </row>
    <row r="34" spans="1:30" ht="15.75" customHeight="1">
      <c r="A34" s="107">
        <v>41357</v>
      </c>
      <c r="B34" s="57" t="s">
        <v>15</v>
      </c>
      <c r="C34" s="32">
        <v>958</v>
      </c>
      <c r="D34" s="16">
        <f t="shared" si="4"/>
        <v>624</v>
      </c>
      <c r="E34" s="16">
        <f>+J34+O34+V33+AA33</f>
        <v>317</v>
      </c>
      <c r="F34" s="16">
        <f>+K34+P34+W33+AB33</f>
        <v>307</v>
      </c>
      <c r="G34" s="16">
        <f>+L34+Q34+X33+AC33</f>
        <v>0</v>
      </c>
      <c r="H34" s="16">
        <f t="shared" si="1"/>
        <v>0</v>
      </c>
      <c r="I34" s="16">
        <f t="shared" si="5"/>
        <v>233</v>
      </c>
      <c r="J34" s="22">
        <v>70</v>
      </c>
      <c r="K34" s="22">
        <v>163</v>
      </c>
      <c r="L34" s="22">
        <v>0</v>
      </c>
      <c r="M34" s="22">
        <v>0</v>
      </c>
      <c r="N34" s="16">
        <f t="shared" si="2"/>
        <v>214</v>
      </c>
      <c r="O34" s="22">
        <v>77</v>
      </c>
      <c r="P34" s="22">
        <v>137</v>
      </c>
      <c r="Q34" s="22">
        <v>0</v>
      </c>
      <c r="R34" s="23">
        <v>0</v>
      </c>
      <c r="S34" s="107">
        <v>41357</v>
      </c>
      <c r="T34" s="82" t="s">
        <v>15</v>
      </c>
      <c r="U34" s="16">
        <f t="shared" si="6"/>
        <v>184</v>
      </c>
      <c r="V34" s="22">
        <v>73</v>
      </c>
      <c r="W34" s="22">
        <v>111</v>
      </c>
      <c r="X34" s="22">
        <v>0</v>
      </c>
      <c r="Y34" s="22">
        <v>0</v>
      </c>
      <c r="Z34" s="16">
        <f t="shared" si="3"/>
        <v>137</v>
      </c>
      <c r="AA34" s="24">
        <v>69</v>
      </c>
      <c r="AB34" s="24">
        <v>68</v>
      </c>
      <c r="AC34" s="22">
        <v>0</v>
      </c>
      <c r="AD34" s="23">
        <v>0</v>
      </c>
    </row>
    <row r="35" spans="1:30" ht="15.75" customHeight="1">
      <c r="A35" s="107">
        <v>41359</v>
      </c>
      <c r="B35" s="57" t="s">
        <v>37</v>
      </c>
      <c r="C35" s="32">
        <v>2286</v>
      </c>
      <c r="D35" s="16">
        <f t="shared" si="4"/>
        <v>1345</v>
      </c>
      <c r="E35" s="16">
        <f>+J35+O35+V34+AA34</f>
        <v>568</v>
      </c>
      <c r="F35" s="16">
        <f>+K35+P35+W34+AB34</f>
        <v>777</v>
      </c>
      <c r="G35" s="16">
        <f>+L35+Q35+X34+AC34</f>
        <v>0</v>
      </c>
      <c r="H35" s="16">
        <f t="shared" si="1"/>
        <v>0</v>
      </c>
      <c r="I35" s="16">
        <f t="shared" si="5"/>
        <v>556</v>
      </c>
      <c r="J35" s="25">
        <v>226</v>
      </c>
      <c r="K35" s="25">
        <v>330</v>
      </c>
      <c r="L35" s="22">
        <v>0</v>
      </c>
      <c r="M35" s="22">
        <v>0</v>
      </c>
      <c r="N35" s="16">
        <f t="shared" si="2"/>
        <v>468</v>
      </c>
      <c r="O35" s="25">
        <v>200</v>
      </c>
      <c r="P35" s="25">
        <v>268</v>
      </c>
      <c r="Q35" s="22">
        <v>0</v>
      </c>
      <c r="R35" s="23">
        <v>0</v>
      </c>
      <c r="S35" s="107">
        <v>41359</v>
      </c>
      <c r="T35" s="82" t="s">
        <v>37</v>
      </c>
      <c r="U35" s="16">
        <f t="shared" si="6"/>
        <v>411</v>
      </c>
      <c r="V35" s="22">
        <v>203</v>
      </c>
      <c r="W35" s="22">
        <v>208</v>
      </c>
      <c r="X35" s="22">
        <v>0</v>
      </c>
      <c r="Y35" s="22">
        <v>0</v>
      </c>
      <c r="Z35" s="16">
        <f t="shared" si="3"/>
        <v>324</v>
      </c>
      <c r="AA35" s="26">
        <v>142</v>
      </c>
      <c r="AB35" s="26">
        <v>182</v>
      </c>
      <c r="AC35" s="22">
        <v>0</v>
      </c>
      <c r="AD35" s="23">
        <v>0</v>
      </c>
    </row>
    <row r="36" spans="1:30" ht="15.75" customHeight="1">
      <c r="A36" s="107">
        <v>41378</v>
      </c>
      <c r="B36" s="57" t="s">
        <v>23</v>
      </c>
      <c r="C36" s="32">
        <v>1227</v>
      </c>
      <c r="D36" s="16">
        <f t="shared" si="4"/>
        <v>1296</v>
      </c>
      <c r="E36" s="16">
        <f>+J36+O36+V35+AA35</f>
        <v>559</v>
      </c>
      <c r="F36" s="16">
        <f>+K36+P36+W35+AB35</f>
        <v>737</v>
      </c>
      <c r="G36" s="16">
        <f>+L36+Q36+X35+AC35</f>
        <v>0</v>
      </c>
      <c r="H36" s="16">
        <f t="shared" si="1"/>
        <v>0</v>
      </c>
      <c r="I36" s="16">
        <f t="shared" si="5"/>
        <v>330</v>
      </c>
      <c r="J36" s="22">
        <v>120</v>
      </c>
      <c r="K36" s="22">
        <v>210</v>
      </c>
      <c r="L36" s="22">
        <v>0</v>
      </c>
      <c r="M36" s="22">
        <v>0</v>
      </c>
      <c r="N36" s="16">
        <f t="shared" si="2"/>
        <v>231</v>
      </c>
      <c r="O36" s="22">
        <v>94</v>
      </c>
      <c r="P36" s="22">
        <v>137</v>
      </c>
      <c r="Q36" s="22">
        <v>0</v>
      </c>
      <c r="R36" s="23">
        <v>0</v>
      </c>
      <c r="S36" s="107">
        <v>41378</v>
      </c>
      <c r="T36" s="82" t="s">
        <v>23</v>
      </c>
      <c r="U36" s="16">
        <f t="shared" si="6"/>
        <v>224</v>
      </c>
      <c r="V36" s="25">
        <v>93</v>
      </c>
      <c r="W36" s="25">
        <v>131</v>
      </c>
      <c r="X36" s="22">
        <v>0</v>
      </c>
      <c r="Y36" s="22">
        <v>0</v>
      </c>
      <c r="Z36" s="16">
        <f t="shared" si="3"/>
        <v>152</v>
      </c>
      <c r="AA36" s="24">
        <v>51</v>
      </c>
      <c r="AB36" s="24">
        <v>101</v>
      </c>
      <c r="AC36" s="22">
        <v>0</v>
      </c>
      <c r="AD36" s="23">
        <v>0</v>
      </c>
    </row>
    <row r="37" spans="1:30" ht="15.75" customHeight="1">
      <c r="A37" s="107">
        <v>41396</v>
      </c>
      <c r="B37" s="57" t="s">
        <v>24</v>
      </c>
      <c r="C37" s="32">
        <v>5419</v>
      </c>
      <c r="D37" s="16">
        <f t="shared" si="4"/>
        <v>2771</v>
      </c>
      <c r="E37" s="16">
        <f>+J37+O37+V36+AA36</f>
        <v>1130</v>
      </c>
      <c r="F37" s="16">
        <f>+K37+P37+W36+AB36</f>
        <v>1617</v>
      </c>
      <c r="G37" s="16">
        <f>+L37+Q37+X36+AC36</f>
        <v>24</v>
      </c>
      <c r="H37" s="16">
        <f t="shared" si="1"/>
        <v>0</v>
      </c>
      <c r="I37" s="16">
        <f t="shared" si="5"/>
        <v>1293</v>
      </c>
      <c r="J37" s="22">
        <v>512</v>
      </c>
      <c r="K37" s="22">
        <v>767</v>
      </c>
      <c r="L37" s="22">
        <v>14</v>
      </c>
      <c r="M37" s="22">
        <v>0</v>
      </c>
      <c r="N37" s="16">
        <f t="shared" si="2"/>
        <v>1102</v>
      </c>
      <c r="O37" s="22">
        <v>474</v>
      </c>
      <c r="P37" s="22">
        <v>618</v>
      </c>
      <c r="Q37" s="22">
        <v>10</v>
      </c>
      <c r="R37" s="23">
        <v>0</v>
      </c>
      <c r="S37" s="107">
        <v>41396</v>
      </c>
      <c r="T37" s="82" t="s">
        <v>24</v>
      </c>
      <c r="U37" s="16">
        <f t="shared" si="6"/>
        <v>1043</v>
      </c>
      <c r="V37" s="22">
        <v>487</v>
      </c>
      <c r="W37" s="22">
        <v>536</v>
      </c>
      <c r="X37" s="22">
        <v>20</v>
      </c>
      <c r="Y37" s="22">
        <v>0</v>
      </c>
      <c r="Z37" s="16">
        <f t="shared" si="3"/>
        <v>881</v>
      </c>
      <c r="AA37" s="24">
        <v>482</v>
      </c>
      <c r="AB37" s="24">
        <v>399</v>
      </c>
      <c r="AC37" s="22">
        <v>0</v>
      </c>
      <c r="AD37" s="23">
        <v>0</v>
      </c>
    </row>
    <row r="38" spans="1:30" ht="15.75" customHeight="1">
      <c r="A38" s="107">
        <v>41483</v>
      </c>
      <c r="B38" s="57" t="s">
        <v>25</v>
      </c>
      <c r="C38" s="32">
        <v>556</v>
      </c>
      <c r="D38" s="16">
        <f t="shared" si="4"/>
        <v>2234</v>
      </c>
      <c r="E38" s="16">
        <f>+J38+O38+V37+AA37</f>
        <v>1164</v>
      </c>
      <c r="F38" s="16">
        <f>+K38+P38+W37+AB37</f>
        <v>1050</v>
      </c>
      <c r="G38" s="16">
        <f>+L38+Q38+X37+AC37</f>
        <v>20</v>
      </c>
      <c r="H38" s="16">
        <f t="shared" si="1"/>
        <v>0</v>
      </c>
      <c r="I38" s="16">
        <f t="shared" si="5"/>
        <v>164</v>
      </c>
      <c r="J38" s="22">
        <v>105</v>
      </c>
      <c r="K38" s="22">
        <v>59</v>
      </c>
      <c r="L38" s="22">
        <v>0</v>
      </c>
      <c r="M38" s="22">
        <v>0</v>
      </c>
      <c r="N38" s="16">
        <f t="shared" si="2"/>
        <v>146</v>
      </c>
      <c r="O38" s="22">
        <v>90</v>
      </c>
      <c r="P38" s="22">
        <v>56</v>
      </c>
      <c r="Q38" s="22">
        <v>0</v>
      </c>
      <c r="R38" s="23">
        <v>0</v>
      </c>
      <c r="S38" s="107">
        <v>41483</v>
      </c>
      <c r="T38" s="82" t="s">
        <v>25</v>
      </c>
      <c r="U38" s="16">
        <f t="shared" si="6"/>
        <v>121</v>
      </c>
      <c r="V38" s="22">
        <v>77</v>
      </c>
      <c r="W38" s="22">
        <v>44</v>
      </c>
      <c r="X38" s="22">
        <v>0</v>
      </c>
      <c r="Y38" s="22">
        <v>0</v>
      </c>
      <c r="Z38" s="16">
        <f t="shared" si="3"/>
        <v>98</v>
      </c>
      <c r="AA38" s="24">
        <v>65</v>
      </c>
      <c r="AB38" s="24">
        <v>33</v>
      </c>
      <c r="AC38" s="22">
        <v>0</v>
      </c>
      <c r="AD38" s="23">
        <v>0</v>
      </c>
    </row>
    <row r="39" spans="1:30" ht="15.75" customHeight="1">
      <c r="A39" s="107">
        <v>41503</v>
      </c>
      <c r="B39" s="58" t="s">
        <v>38</v>
      </c>
      <c r="C39" s="32">
        <v>1360</v>
      </c>
      <c r="D39" s="16">
        <f t="shared" si="4"/>
        <v>674</v>
      </c>
      <c r="E39" s="16">
        <f>+J39+O39+V38+AA38</f>
        <v>386</v>
      </c>
      <c r="F39" s="16">
        <f>+K39+P39+W38+AB38</f>
        <v>288</v>
      </c>
      <c r="G39" s="16">
        <f>+L39+Q39+X38+AC38</f>
        <v>0</v>
      </c>
      <c r="H39" s="16">
        <f t="shared" si="1"/>
        <v>0</v>
      </c>
      <c r="I39" s="16">
        <f t="shared" si="5"/>
        <v>246</v>
      </c>
      <c r="J39" s="27">
        <v>135</v>
      </c>
      <c r="K39" s="27">
        <v>111</v>
      </c>
      <c r="L39" s="22">
        <v>0</v>
      </c>
      <c r="M39" s="22">
        <v>0</v>
      </c>
      <c r="N39" s="16">
        <f t="shared" si="2"/>
        <v>209</v>
      </c>
      <c r="O39" s="27">
        <v>109</v>
      </c>
      <c r="P39" s="27">
        <v>100</v>
      </c>
      <c r="Q39" s="22">
        <v>0</v>
      </c>
      <c r="R39" s="23">
        <v>0</v>
      </c>
      <c r="S39" s="107">
        <v>41503</v>
      </c>
      <c r="T39" s="24" t="s">
        <v>38</v>
      </c>
      <c r="U39" s="16">
        <f t="shared" si="6"/>
        <v>186</v>
      </c>
      <c r="V39" s="27">
        <v>111</v>
      </c>
      <c r="W39" s="27">
        <v>75</v>
      </c>
      <c r="X39" s="22">
        <v>0</v>
      </c>
      <c r="Y39" s="22">
        <v>0</v>
      </c>
      <c r="Z39" s="16">
        <f t="shared" si="3"/>
        <v>159</v>
      </c>
      <c r="AA39" s="28">
        <v>99</v>
      </c>
      <c r="AB39" s="28">
        <v>60</v>
      </c>
      <c r="AC39" s="22">
        <v>0</v>
      </c>
      <c r="AD39" s="23">
        <v>0</v>
      </c>
    </row>
    <row r="40" spans="1:30" ht="15.75" customHeight="1">
      <c r="A40" s="107">
        <v>41518</v>
      </c>
      <c r="B40" s="59" t="s">
        <v>26</v>
      </c>
      <c r="C40" s="32">
        <v>505</v>
      </c>
      <c r="D40" s="16">
        <f t="shared" si="4"/>
        <v>621</v>
      </c>
      <c r="E40" s="16">
        <f>+J40+O40+V39+AA39</f>
        <v>486</v>
      </c>
      <c r="F40" s="16">
        <f>+K40+P40+W39+AB39</f>
        <v>135</v>
      </c>
      <c r="G40" s="16">
        <f>+L40+Q40+X39+AC39</f>
        <v>0</v>
      </c>
      <c r="H40" s="16">
        <f t="shared" si="1"/>
        <v>0</v>
      </c>
      <c r="I40" s="16">
        <f t="shared" si="5"/>
        <v>135</v>
      </c>
      <c r="J40" s="27">
        <v>135</v>
      </c>
      <c r="K40" s="27">
        <v>0</v>
      </c>
      <c r="L40" s="22">
        <v>0</v>
      </c>
      <c r="M40" s="22">
        <v>0</v>
      </c>
      <c r="N40" s="16">
        <f t="shared" si="2"/>
        <v>141</v>
      </c>
      <c r="O40" s="27">
        <v>141</v>
      </c>
      <c r="P40" s="27">
        <v>0</v>
      </c>
      <c r="Q40" s="22">
        <v>0</v>
      </c>
      <c r="R40" s="23">
        <v>0</v>
      </c>
      <c r="S40" s="107">
        <v>41518</v>
      </c>
      <c r="T40" s="83" t="s">
        <v>26</v>
      </c>
      <c r="U40" s="16">
        <f t="shared" si="6"/>
        <v>104</v>
      </c>
      <c r="V40" s="27">
        <v>104</v>
      </c>
      <c r="W40" s="27">
        <v>0</v>
      </c>
      <c r="X40" s="22">
        <v>0</v>
      </c>
      <c r="Y40" s="22">
        <v>0</v>
      </c>
      <c r="Z40" s="16">
        <f t="shared" si="3"/>
        <v>93</v>
      </c>
      <c r="AA40" s="28">
        <v>93</v>
      </c>
      <c r="AB40" s="28">
        <v>0</v>
      </c>
      <c r="AC40" s="22">
        <v>0</v>
      </c>
      <c r="AD40" s="23">
        <v>0</v>
      </c>
    </row>
    <row r="41" spans="1:30" ht="15.75" customHeight="1">
      <c r="A41" s="107">
        <v>41524</v>
      </c>
      <c r="B41" s="57" t="s">
        <v>16</v>
      </c>
      <c r="C41" s="32">
        <v>2472</v>
      </c>
      <c r="D41" s="16">
        <f t="shared" si="4"/>
        <v>1392</v>
      </c>
      <c r="E41" s="16">
        <f>+J41+O41+V40+AA40</f>
        <v>731</v>
      </c>
      <c r="F41" s="16">
        <f>+K41+P41+W40+AB40</f>
        <v>512</v>
      </c>
      <c r="G41" s="16">
        <f>+L41+Q41+X40+AC40</f>
        <v>0</v>
      </c>
      <c r="H41" s="16">
        <f t="shared" si="1"/>
        <v>149</v>
      </c>
      <c r="I41" s="16">
        <f t="shared" si="5"/>
        <v>614</v>
      </c>
      <c r="J41" s="22">
        <v>287</v>
      </c>
      <c r="K41" s="22">
        <v>248</v>
      </c>
      <c r="L41" s="22">
        <v>0</v>
      </c>
      <c r="M41" s="22">
        <v>79</v>
      </c>
      <c r="N41" s="16">
        <f t="shared" si="2"/>
        <v>581</v>
      </c>
      <c r="O41" s="22">
        <v>247</v>
      </c>
      <c r="P41" s="22">
        <v>264</v>
      </c>
      <c r="Q41" s="22">
        <v>0</v>
      </c>
      <c r="R41" s="23">
        <v>70</v>
      </c>
      <c r="S41" s="107">
        <v>41524</v>
      </c>
      <c r="T41" s="82" t="s">
        <v>16</v>
      </c>
      <c r="U41" s="16">
        <f t="shared" si="6"/>
        <v>526</v>
      </c>
      <c r="V41" s="22">
        <v>254</v>
      </c>
      <c r="W41" s="22">
        <v>192</v>
      </c>
      <c r="X41" s="22">
        <v>0</v>
      </c>
      <c r="Y41" s="22">
        <v>80</v>
      </c>
      <c r="Z41" s="16">
        <f t="shared" si="3"/>
        <v>380</v>
      </c>
      <c r="AA41" s="24">
        <v>151</v>
      </c>
      <c r="AB41" s="24">
        <v>137</v>
      </c>
      <c r="AC41" s="22">
        <v>0</v>
      </c>
      <c r="AD41" s="23">
        <v>92</v>
      </c>
    </row>
    <row r="42" spans="1:30" ht="15.75" customHeight="1">
      <c r="A42" s="107">
        <v>41530</v>
      </c>
      <c r="B42" s="57" t="s">
        <v>39</v>
      </c>
      <c r="C42" s="32">
        <v>985</v>
      </c>
      <c r="D42" s="16">
        <f t="shared" si="4"/>
        <v>1355</v>
      </c>
      <c r="E42" s="16">
        <f>+J42+O42+V41+AA41</f>
        <v>626</v>
      </c>
      <c r="F42" s="16">
        <f>+K42+P42+W41+AB41</f>
        <v>557</v>
      </c>
      <c r="G42" s="16">
        <f>+L42+Q42+X41+AC41</f>
        <v>0</v>
      </c>
      <c r="H42" s="16">
        <f t="shared" si="1"/>
        <v>172</v>
      </c>
      <c r="I42" s="16">
        <f t="shared" si="5"/>
        <v>211</v>
      </c>
      <c r="J42" s="25">
        <v>106</v>
      </c>
      <c r="K42" s="25">
        <v>105</v>
      </c>
      <c r="L42" s="22">
        <v>0</v>
      </c>
      <c r="M42" s="22">
        <v>0</v>
      </c>
      <c r="N42" s="16">
        <f t="shared" si="2"/>
        <v>238</v>
      </c>
      <c r="O42" s="25">
        <v>115</v>
      </c>
      <c r="P42" s="25">
        <v>123</v>
      </c>
      <c r="Q42" s="22">
        <v>0</v>
      </c>
      <c r="R42" s="23">
        <v>0</v>
      </c>
      <c r="S42" s="107">
        <v>41530</v>
      </c>
      <c r="T42" s="82" t="s">
        <v>39</v>
      </c>
      <c r="U42" s="16">
        <f t="shared" si="6"/>
        <v>177</v>
      </c>
      <c r="V42" s="25">
        <v>98</v>
      </c>
      <c r="W42" s="25">
        <v>79</v>
      </c>
      <c r="X42" s="22">
        <v>0</v>
      </c>
      <c r="Y42" s="22">
        <v>0</v>
      </c>
      <c r="Z42" s="16">
        <f t="shared" si="3"/>
        <v>139</v>
      </c>
      <c r="AA42" s="26">
        <v>79</v>
      </c>
      <c r="AB42" s="26">
        <v>60</v>
      </c>
      <c r="AC42" s="22">
        <v>0</v>
      </c>
      <c r="AD42" s="23">
        <v>0</v>
      </c>
    </row>
    <row r="43" spans="1:30" ht="15.75" customHeight="1">
      <c r="A43" s="107">
        <v>41548</v>
      </c>
      <c r="B43" s="57" t="s">
        <v>32</v>
      </c>
      <c r="C43" s="32">
        <v>1119</v>
      </c>
      <c r="D43" s="16">
        <f t="shared" si="4"/>
        <v>921</v>
      </c>
      <c r="E43" s="16">
        <f>+J43+O43+V42+AA42</f>
        <v>459</v>
      </c>
      <c r="F43" s="16">
        <f>+K43+P43+W42+AB42</f>
        <v>428</v>
      </c>
      <c r="G43" s="16">
        <f>+L43+Q43+X42+AC42</f>
        <v>34</v>
      </c>
      <c r="H43" s="16">
        <f t="shared" si="1"/>
        <v>0</v>
      </c>
      <c r="I43" s="16">
        <f t="shared" si="5"/>
        <v>320</v>
      </c>
      <c r="J43" s="22">
        <v>155</v>
      </c>
      <c r="K43" s="22">
        <v>151</v>
      </c>
      <c r="L43" s="22">
        <v>14</v>
      </c>
      <c r="M43" s="22">
        <v>0</v>
      </c>
      <c r="N43" s="16">
        <f>+O43+P43+Q43++R43</f>
        <v>285</v>
      </c>
      <c r="O43" s="25">
        <v>127</v>
      </c>
      <c r="P43" s="25">
        <v>138</v>
      </c>
      <c r="Q43" s="22">
        <v>20</v>
      </c>
      <c r="R43" s="23">
        <v>0</v>
      </c>
      <c r="S43" s="107">
        <v>41548</v>
      </c>
      <c r="T43" s="82" t="s">
        <v>32</v>
      </c>
      <c r="U43" s="16">
        <f t="shared" si="6"/>
        <v>236</v>
      </c>
      <c r="V43" s="22">
        <v>116</v>
      </c>
      <c r="W43" s="22">
        <v>96</v>
      </c>
      <c r="X43" s="22">
        <v>24</v>
      </c>
      <c r="Y43" s="22">
        <v>0</v>
      </c>
      <c r="Z43" s="16">
        <f t="shared" si="3"/>
        <v>204</v>
      </c>
      <c r="AA43" s="24">
        <v>104</v>
      </c>
      <c r="AB43" s="24">
        <v>88</v>
      </c>
      <c r="AC43" s="22">
        <v>12</v>
      </c>
      <c r="AD43" s="23">
        <v>0</v>
      </c>
    </row>
    <row r="44" spans="1:30" ht="15.75" customHeight="1">
      <c r="A44" s="107">
        <v>41551</v>
      </c>
      <c r="B44" s="57" t="s">
        <v>40</v>
      </c>
      <c r="C44" s="32">
        <v>10319</v>
      </c>
      <c r="D44" s="16">
        <f t="shared" si="4"/>
        <v>6115</v>
      </c>
      <c r="E44" s="16">
        <f>+J44+O44+V43+AA43</f>
        <v>3827</v>
      </c>
      <c r="F44" s="16">
        <f>+K44+P44+W43+AB43</f>
        <v>1963</v>
      </c>
      <c r="G44" s="16">
        <f>+L44+Q44+X43+AC43</f>
        <v>325</v>
      </c>
      <c r="H44" s="16">
        <f t="shared" si="1"/>
        <v>0</v>
      </c>
      <c r="I44" s="16">
        <f t="shared" si="5"/>
        <v>3104</v>
      </c>
      <c r="J44" s="29">
        <v>1975</v>
      </c>
      <c r="K44" s="24">
        <v>988</v>
      </c>
      <c r="L44" s="22">
        <v>141</v>
      </c>
      <c r="M44" s="22">
        <v>0</v>
      </c>
      <c r="N44" s="16">
        <f>+O44+P44+Q44++R44</f>
        <v>2571</v>
      </c>
      <c r="O44" s="22">
        <v>1632</v>
      </c>
      <c r="P44" s="22">
        <v>791</v>
      </c>
      <c r="Q44" s="22">
        <v>148</v>
      </c>
      <c r="R44" s="23">
        <v>0</v>
      </c>
      <c r="S44" s="107">
        <v>41551</v>
      </c>
      <c r="T44" s="82" t="s">
        <v>40</v>
      </c>
      <c r="U44" s="16">
        <f t="shared" si="6"/>
        <v>2226</v>
      </c>
      <c r="V44" s="29">
        <v>1432</v>
      </c>
      <c r="W44" s="24">
        <v>621</v>
      </c>
      <c r="X44" s="22">
        <v>173</v>
      </c>
      <c r="Y44" s="22">
        <v>0</v>
      </c>
      <c r="Z44" s="16">
        <f t="shared" si="3"/>
        <v>1789</v>
      </c>
      <c r="AA44" s="24">
        <v>1220</v>
      </c>
      <c r="AB44" s="24">
        <v>445</v>
      </c>
      <c r="AC44" s="22">
        <v>124</v>
      </c>
      <c r="AD44" s="23">
        <v>0</v>
      </c>
    </row>
    <row r="45" spans="1:30" ht="15.75" customHeight="1">
      <c r="A45" s="107">
        <v>41615</v>
      </c>
      <c r="B45" s="57" t="s">
        <v>17</v>
      </c>
      <c r="C45" s="32">
        <v>1313</v>
      </c>
      <c r="D45" s="16">
        <f t="shared" si="4"/>
        <v>4928</v>
      </c>
      <c r="E45" s="16">
        <f>+J45+O45+V44+AA44</f>
        <v>3081</v>
      </c>
      <c r="F45" s="16">
        <f>+K45+P45+W44+AB44</f>
        <v>1432</v>
      </c>
      <c r="G45" s="16">
        <f>+L45+Q45+X44+AC44</f>
        <v>297</v>
      </c>
      <c r="H45" s="16">
        <f t="shared" si="1"/>
        <v>118</v>
      </c>
      <c r="I45" s="16">
        <f t="shared" si="5"/>
        <v>482</v>
      </c>
      <c r="J45" s="29">
        <v>220</v>
      </c>
      <c r="K45" s="24">
        <v>208</v>
      </c>
      <c r="L45" s="22">
        <v>0</v>
      </c>
      <c r="M45" s="22">
        <v>54</v>
      </c>
      <c r="N45" s="16">
        <f>+O45+P45+Q45++R45</f>
        <v>431</v>
      </c>
      <c r="O45" s="29">
        <v>209</v>
      </c>
      <c r="P45" s="24">
        <v>158</v>
      </c>
      <c r="Q45" s="22">
        <v>0</v>
      </c>
      <c r="R45" s="23">
        <v>64</v>
      </c>
      <c r="S45" s="107">
        <v>41615</v>
      </c>
      <c r="T45" s="82" t="s">
        <v>17</v>
      </c>
      <c r="U45" s="16">
        <f t="shared" si="6"/>
        <v>382</v>
      </c>
      <c r="V45" s="22">
        <v>184</v>
      </c>
      <c r="W45" s="22">
        <v>138</v>
      </c>
      <c r="X45" s="22">
        <v>0</v>
      </c>
      <c r="Y45" s="22">
        <v>60</v>
      </c>
      <c r="Z45" s="16">
        <f t="shared" si="3"/>
        <v>296</v>
      </c>
      <c r="AA45" s="24">
        <v>139</v>
      </c>
      <c r="AB45" s="24">
        <v>101</v>
      </c>
      <c r="AC45" s="22">
        <v>0</v>
      </c>
      <c r="AD45" s="23">
        <v>56</v>
      </c>
    </row>
    <row r="46" spans="1:30" ht="15.75" customHeight="1">
      <c r="A46" s="107">
        <v>41660</v>
      </c>
      <c r="B46" s="57" t="s">
        <v>41</v>
      </c>
      <c r="C46" s="32">
        <v>1040</v>
      </c>
      <c r="D46" s="16">
        <f t="shared" si="4"/>
        <v>1173</v>
      </c>
      <c r="E46" s="16">
        <f>+J46+O46+V45+AA45</f>
        <v>624</v>
      </c>
      <c r="F46" s="16">
        <f>+K46+P46+W45+AB45</f>
        <v>433</v>
      </c>
      <c r="G46" s="16">
        <f>+L46+Q46+X45+AC45</f>
        <v>0</v>
      </c>
      <c r="H46" s="16">
        <f t="shared" si="1"/>
        <v>116</v>
      </c>
      <c r="I46" s="16">
        <f t="shared" si="5"/>
        <v>270</v>
      </c>
      <c r="J46" s="22">
        <v>150</v>
      </c>
      <c r="K46" s="22">
        <v>120</v>
      </c>
      <c r="L46" s="22">
        <v>0</v>
      </c>
      <c r="M46" s="22">
        <v>0</v>
      </c>
      <c r="N46" s="16">
        <f>+O46+P46+Q46++R46</f>
        <v>225</v>
      </c>
      <c r="O46" s="22">
        <v>151</v>
      </c>
      <c r="P46" s="22">
        <v>74</v>
      </c>
      <c r="Q46" s="22">
        <v>0</v>
      </c>
      <c r="R46" s="23">
        <v>0</v>
      </c>
      <c r="S46" s="107">
        <v>41660</v>
      </c>
      <c r="T46" s="82" t="s">
        <v>41</v>
      </c>
      <c r="U46" s="16">
        <f t="shared" si="6"/>
        <v>147</v>
      </c>
      <c r="V46" s="22">
        <v>96</v>
      </c>
      <c r="W46" s="22">
        <v>51</v>
      </c>
      <c r="X46" s="22">
        <v>0</v>
      </c>
      <c r="Y46" s="22">
        <v>0</v>
      </c>
      <c r="Z46" s="16">
        <f t="shared" si="3"/>
        <v>135</v>
      </c>
      <c r="AA46" s="24">
        <v>95</v>
      </c>
      <c r="AB46" s="24">
        <v>40</v>
      </c>
      <c r="AC46" s="22">
        <v>0</v>
      </c>
      <c r="AD46" s="23">
        <v>0</v>
      </c>
    </row>
    <row r="47" spans="1:30" ht="15.75" customHeight="1">
      <c r="A47" s="107">
        <v>41668</v>
      </c>
      <c r="B47" s="57" t="s">
        <v>42</v>
      </c>
      <c r="C47" s="32">
        <v>2603</v>
      </c>
      <c r="D47" s="16">
        <f t="shared" si="4"/>
        <v>1612</v>
      </c>
      <c r="E47" s="16">
        <f>+J47+O47+V46+AA46</f>
        <v>834</v>
      </c>
      <c r="F47" s="16">
        <f>+K47+P47+W46+AB46</f>
        <v>728</v>
      </c>
      <c r="G47" s="16">
        <f>+L47+Q47+X46+AC46</f>
        <v>50</v>
      </c>
      <c r="H47" s="16">
        <f t="shared" si="1"/>
        <v>0</v>
      </c>
      <c r="I47" s="16">
        <f t="shared" si="5"/>
        <v>714</v>
      </c>
      <c r="J47" s="22">
        <v>351</v>
      </c>
      <c r="K47" s="22">
        <v>346</v>
      </c>
      <c r="L47" s="22">
        <v>17</v>
      </c>
      <c r="M47" s="22">
        <v>0</v>
      </c>
      <c r="N47" s="16">
        <f t="shared" si="2"/>
        <v>616</v>
      </c>
      <c r="O47" s="22">
        <v>292</v>
      </c>
      <c r="P47" s="22">
        <v>291</v>
      </c>
      <c r="Q47" s="22">
        <v>33</v>
      </c>
      <c r="R47" s="23">
        <v>0</v>
      </c>
      <c r="S47" s="107">
        <v>41668</v>
      </c>
      <c r="T47" s="82" t="s">
        <v>42</v>
      </c>
      <c r="U47" s="16">
        <f t="shared" si="6"/>
        <v>503</v>
      </c>
      <c r="V47" s="22">
        <v>278</v>
      </c>
      <c r="W47" s="22">
        <v>196</v>
      </c>
      <c r="X47" s="22">
        <v>29</v>
      </c>
      <c r="Y47" s="22">
        <v>0</v>
      </c>
      <c r="Z47" s="16">
        <f t="shared" si="3"/>
        <v>371</v>
      </c>
      <c r="AA47" s="24">
        <v>185</v>
      </c>
      <c r="AB47" s="24">
        <v>174</v>
      </c>
      <c r="AC47" s="22">
        <v>12</v>
      </c>
      <c r="AD47" s="23">
        <v>0</v>
      </c>
    </row>
    <row r="48" spans="1:30" ht="15.75" customHeight="1">
      <c r="A48" s="107">
        <v>41676</v>
      </c>
      <c r="B48" s="57" t="s">
        <v>18</v>
      </c>
      <c r="C48" s="32">
        <v>928</v>
      </c>
      <c r="D48" s="16">
        <f t="shared" si="4"/>
        <v>1313</v>
      </c>
      <c r="E48" s="16">
        <f>+J48+O48+V47+AA47</f>
        <v>727</v>
      </c>
      <c r="F48" s="16">
        <f>+K48+P48+W47+AB47</f>
        <v>545</v>
      </c>
      <c r="G48" s="16">
        <f>+L48+Q48+X47+AC47</f>
        <v>41</v>
      </c>
      <c r="H48" s="16">
        <f t="shared" si="1"/>
        <v>0</v>
      </c>
      <c r="I48" s="16">
        <f t="shared" si="5"/>
        <v>242</v>
      </c>
      <c r="J48" s="22">
        <v>142</v>
      </c>
      <c r="K48" s="22">
        <v>100</v>
      </c>
      <c r="L48" s="22">
        <v>0</v>
      </c>
      <c r="M48" s="22">
        <v>0</v>
      </c>
      <c r="N48" s="16">
        <f t="shared" si="2"/>
        <v>197</v>
      </c>
      <c r="O48" s="22">
        <v>122</v>
      </c>
      <c r="P48" s="22">
        <v>75</v>
      </c>
      <c r="Q48" s="22">
        <v>0</v>
      </c>
      <c r="R48" s="23">
        <v>0</v>
      </c>
      <c r="S48" s="107">
        <v>41676</v>
      </c>
      <c r="T48" s="82" t="s">
        <v>18</v>
      </c>
      <c r="U48" s="16">
        <f t="shared" si="6"/>
        <v>162</v>
      </c>
      <c r="V48" s="22">
        <v>104</v>
      </c>
      <c r="W48" s="22">
        <v>58</v>
      </c>
      <c r="X48" s="22">
        <v>0</v>
      </c>
      <c r="Y48" s="22">
        <v>0</v>
      </c>
      <c r="Z48" s="16">
        <f t="shared" si="3"/>
        <v>153</v>
      </c>
      <c r="AA48" s="24">
        <v>88</v>
      </c>
      <c r="AB48" s="24">
        <v>65</v>
      </c>
      <c r="AC48" s="22">
        <v>0</v>
      </c>
      <c r="AD48" s="23">
        <v>0</v>
      </c>
    </row>
    <row r="49" spans="1:30" ht="15.75" customHeight="1">
      <c r="A49" s="107">
        <v>41770</v>
      </c>
      <c r="B49" s="57" t="s">
        <v>33</v>
      </c>
      <c r="C49" s="32">
        <v>1532</v>
      </c>
      <c r="D49" s="16">
        <f t="shared" si="4"/>
        <v>1127</v>
      </c>
      <c r="E49" s="16">
        <f>+J49+O49+V48+AA48</f>
        <v>407</v>
      </c>
      <c r="F49" s="16">
        <f>+K49+P49+W48+AB48</f>
        <v>708</v>
      </c>
      <c r="G49" s="16">
        <f>+L49+Q49+X48+AC48</f>
        <v>12</v>
      </c>
      <c r="H49" s="16">
        <f t="shared" si="1"/>
        <v>0</v>
      </c>
      <c r="I49" s="16">
        <f t="shared" si="5"/>
        <v>437</v>
      </c>
      <c r="J49" s="22">
        <v>110</v>
      </c>
      <c r="K49" s="22">
        <v>320</v>
      </c>
      <c r="L49" s="22">
        <v>7</v>
      </c>
      <c r="M49" s="22">
        <v>0</v>
      </c>
      <c r="N49" s="16">
        <f t="shared" si="2"/>
        <v>375</v>
      </c>
      <c r="O49" s="22">
        <v>105</v>
      </c>
      <c r="P49" s="22">
        <v>265</v>
      </c>
      <c r="Q49" s="22">
        <v>5</v>
      </c>
      <c r="R49" s="23">
        <v>0</v>
      </c>
      <c r="S49" s="107">
        <v>41770</v>
      </c>
      <c r="T49" s="82" t="s">
        <v>33</v>
      </c>
      <c r="U49" s="16">
        <f t="shared" si="6"/>
        <v>267</v>
      </c>
      <c r="V49" s="22">
        <v>75</v>
      </c>
      <c r="W49" s="22">
        <v>190</v>
      </c>
      <c r="X49" s="22">
        <v>2</v>
      </c>
      <c r="Y49" s="22">
        <v>0</v>
      </c>
      <c r="Z49" s="16">
        <f t="shared" si="3"/>
        <v>246</v>
      </c>
      <c r="AA49" s="24">
        <v>91</v>
      </c>
      <c r="AB49" s="24">
        <v>151</v>
      </c>
      <c r="AC49" s="22">
        <v>4</v>
      </c>
      <c r="AD49" s="23">
        <v>0</v>
      </c>
    </row>
    <row r="50" spans="1:30" ht="15.75" customHeight="1">
      <c r="A50" s="107">
        <v>41791</v>
      </c>
      <c r="B50" s="57" t="s">
        <v>34</v>
      </c>
      <c r="C50" s="32">
        <v>1538</v>
      </c>
      <c r="D50" s="16">
        <f t="shared" si="4"/>
        <v>1310</v>
      </c>
      <c r="E50" s="16">
        <f>+J50+O50+V49+AA49</f>
        <v>413</v>
      </c>
      <c r="F50" s="16">
        <f>+K50+P50+W49+AB49</f>
        <v>877</v>
      </c>
      <c r="G50" s="16">
        <f>+L50+Q50+X49+AC49</f>
        <v>20</v>
      </c>
      <c r="H50" s="16">
        <f t="shared" si="1"/>
        <v>0</v>
      </c>
      <c r="I50" s="16">
        <f t="shared" si="5"/>
        <v>444</v>
      </c>
      <c r="J50" s="22">
        <v>127</v>
      </c>
      <c r="K50" s="22">
        <v>316</v>
      </c>
      <c r="L50" s="22">
        <v>1</v>
      </c>
      <c r="M50" s="22">
        <v>0</v>
      </c>
      <c r="N50" s="16">
        <f t="shared" si="2"/>
        <v>353</v>
      </c>
      <c r="O50" s="22">
        <v>120</v>
      </c>
      <c r="P50" s="22">
        <v>220</v>
      </c>
      <c r="Q50" s="22">
        <v>13</v>
      </c>
      <c r="R50" s="23">
        <v>0</v>
      </c>
      <c r="S50" s="107">
        <v>41791</v>
      </c>
      <c r="T50" s="82" t="s">
        <v>34</v>
      </c>
      <c r="U50" s="16">
        <f t="shared" si="6"/>
        <v>267</v>
      </c>
      <c r="V50" s="22">
        <v>84</v>
      </c>
      <c r="W50" s="22">
        <v>179</v>
      </c>
      <c r="X50" s="22">
        <v>4</v>
      </c>
      <c r="Y50" s="22">
        <v>0</v>
      </c>
      <c r="Z50" s="16">
        <f t="shared" si="3"/>
        <v>267</v>
      </c>
      <c r="AA50" s="24">
        <v>87</v>
      </c>
      <c r="AB50" s="24">
        <v>169</v>
      </c>
      <c r="AC50" s="22">
        <v>11</v>
      </c>
      <c r="AD50" s="23">
        <v>0</v>
      </c>
    </row>
    <row r="51" spans="1:30" ht="15.75" customHeight="1">
      <c r="A51" s="107">
        <v>41799</v>
      </c>
      <c r="B51" s="57" t="s">
        <v>19</v>
      </c>
      <c r="C51" s="32">
        <v>1260</v>
      </c>
      <c r="D51" s="16">
        <f t="shared" si="4"/>
        <v>1076</v>
      </c>
      <c r="E51" s="16">
        <f>+J51+O51+V50+AA50</f>
        <v>406</v>
      </c>
      <c r="F51" s="16">
        <f>+K51+P51+W50+AB50</f>
        <v>655</v>
      </c>
      <c r="G51" s="16">
        <f>+L51+Q51+X50+AC50</f>
        <v>15</v>
      </c>
      <c r="H51" s="16">
        <f t="shared" si="1"/>
        <v>0</v>
      </c>
      <c r="I51" s="16">
        <f t="shared" si="5"/>
        <v>270</v>
      </c>
      <c r="J51" s="22">
        <v>113</v>
      </c>
      <c r="K51" s="22">
        <v>157</v>
      </c>
      <c r="L51" s="22">
        <v>0</v>
      </c>
      <c r="M51" s="22">
        <v>0</v>
      </c>
      <c r="N51" s="16">
        <f t="shared" si="2"/>
        <v>272</v>
      </c>
      <c r="O51" s="22">
        <v>122</v>
      </c>
      <c r="P51" s="22">
        <v>150</v>
      </c>
      <c r="Q51" s="22">
        <v>0</v>
      </c>
      <c r="R51" s="23">
        <v>0</v>
      </c>
      <c r="S51" s="107">
        <v>41799</v>
      </c>
      <c r="T51" s="82" t="s">
        <v>19</v>
      </c>
      <c r="U51" s="16">
        <f t="shared" si="6"/>
        <v>183</v>
      </c>
      <c r="V51" s="22">
        <v>76</v>
      </c>
      <c r="W51" s="22">
        <v>107</v>
      </c>
      <c r="X51" s="22">
        <v>0</v>
      </c>
      <c r="Y51" s="22">
        <v>0</v>
      </c>
      <c r="Z51" s="16">
        <f t="shared" si="3"/>
        <v>156</v>
      </c>
      <c r="AA51" s="24">
        <v>59</v>
      </c>
      <c r="AB51" s="24">
        <v>97</v>
      </c>
      <c r="AC51" s="22">
        <v>0</v>
      </c>
      <c r="AD51" s="23">
        <v>0</v>
      </c>
    </row>
    <row r="52" spans="1:30" ht="15.75" customHeight="1">
      <c r="A52" s="107">
        <v>41801</v>
      </c>
      <c r="B52" s="57" t="s">
        <v>20</v>
      </c>
      <c r="C52" s="32">
        <v>708</v>
      </c>
      <c r="D52" s="16">
        <f t="shared" si="4"/>
        <v>662</v>
      </c>
      <c r="E52" s="16">
        <f>+J52+O52+V51+AA51</f>
        <v>343</v>
      </c>
      <c r="F52" s="16">
        <f>+K52+P52+W51+AB51</f>
        <v>319</v>
      </c>
      <c r="G52" s="16">
        <f>+L52+Q52+X51+AC51</f>
        <v>0</v>
      </c>
      <c r="H52" s="16">
        <f t="shared" si="1"/>
        <v>0</v>
      </c>
      <c r="I52" s="16">
        <f t="shared" si="5"/>
        <v>165</v>
      </c>
      <c r="J52" s="25">
        <v>101</v>
      </c>
      <c r="K52" s="25">
        <v>64</v>
      </c>
      <c r="L52" s="22">
        <v>0</v>
      </c>
      <c r="M52" s="22">
        <v>0</v>
      </c>
      <c r="N52" s="16">
        <f t="shared" si="2"/>
        <v>158</v>
      </c>
      <c r="O52" s="25">
        <v>107</v>
      </c>
      <c r="P52" s="25">
        <v>51</v>
      </c>
      <c r="Q52" s="22">
        <v>0</v>
      </c>
      <c r="R52" s="23">
        <v>0</v>
      </c>
      <c r="S52" s="107">
        <v>41801</v>
      </c>
      <c r="T52" s="82" t="s">
        <v>20</v>
      </c>
      <c r="U52" s="16">
        <f t="shared" si="6"/>
        <v>116</v>
      </c>
      <c r="V52" s="25">
        <v>80</v>
      </c>
      <c r="W52" s="25">
        <v>36</v>
      </c>
      <c r="X52" s="22">
        <v>0</v>
      </c>
      <c r="Y52" s="22">
        <v>0</v>
      </c>
      <c r="Z52" s="16">
        <f t="shared" si="3"/>
        <v>85</v>
      </c>
      <c r="AA52" s="26">
        <v>58</v>
      </c>
      <c r="AB52" s="26">
        <v>27</v>
      </c>
      <c r="AC52" s="22">
        <v>0</v>
      </c>
      <c r="AD52" s="23">
        <v>0</v>
      </c>
    </row>
    <row r="53" spans="1:30" ht="15.75" customHeight="1">
      <c r="A53" s="107">
        <v>41797</v>
      </c>
      <c r="B53" s="57" t="s">
        <v>27</v>
      </c>
      <c r="C53" s="32">
        <v>720</v>
      </c>
      <c r="D53" s="16">
        <f t="shared" si="4"/>
        <v>600</v>
      </c>
      <c r="E53" s="16">
        <f>+J53+O53+V52+AA52</f>
        <v>411</v>
      </c>
      <c r="F53" s="16">
        <f>+K53+P53+W52+AB52</f>
        <v>189</v>
      </c>
      <c r="G53" s="16">
        <f>+L53+Q53+X52+AC52</f>
        <v>0</v>
      </c>
      <c r="H53" s="16">
        <f t="shared" si="1"/>
        <v>0</v>
      </c>
      <c r="I53" s="16">
        <f t="shared" si="5"/>
        <v>226</v>
      </c>
      <c r="J53" s="22">
        <v>150</v>
      </c>
      <c r="K53" s="22">
        <v>76</v>
      </c>
      <c r="L53" s="22">
        <v>0</v>
      </c>
      <c r="M53" s="22">
        <v>0</v>
      </c>
      <c r="N53" s="16">
        <f t="shared" si="2"/>
        <v>173</v>
      </c>
      <c r="O53" s="22">
        <v>123</v>
      </c>
      <c r="P53" s="22">
        <v>50</v>
      </c>
      <c r="Q53" s="22">
        <v>0</v>
      </c>
      <c r="R53" s="23">
        <v>0</v>
      </c>
      <c r="S53" s="107">
        <v>41797</v>
      </c>
      <c r="T53" s="82" t="s">
        <v>27</v>
      </c>
      <c r="U53" s="16">
        <f t="shared" si="6"/>
        <v>205</v>
      </c>
      <c r="V53" s="22">
        <v>156</v>
      </c>
      <c r="W53" s="22">
        <v>49</v>
      </c>
      <c r="X53" s="22">
        <v>0</v>
      </c>
      <c r="Y53" s="22">
        <v>0</v>
      </c>
      <c r="Z53" s="16">
        <f t="shared" si="3"/>
        <v>153</v>
      </c>
      <c r="AA53" s="24">
        <v>113</v>
      </c>
      <c r="AB53" s="24">
        <v>40</v>
      </c>
      <c r="AC53" s="22">
        <v>0</v>
      </c>
      <c r="AD53" s="23">
        <v>0</v>
      </c>
    </row>
    <row r="54" spans="1:30" ht="15.75" customHeight="1">
      <c r="A54" s="107">
        <v>41807</v>
      </c>
      <c r="B54" s="57" t="s">
        <v>43</v>
      </c>
      <c r="C54" s="32">
        <v>1756</v>
      </c>
      <c r="D54" s="16">
        <f t="shared" si="4"/>
        <v>1253</v>
      </c>
      <c r="E54" s="16">
        <f>+J54+O54+V53+AA53</f>
        <v>634</v>
      </c>
      <c r="F54" s="16">
        <f>+K54+P54+W53+AB53</f>
        <v>586</v>
      </c>
      <c r="G54" s="16">
        <f>+L54+Q54+X53+AC53</f>
        <v>33</v>
      </c>
      <c r="H54" s="16">
        <f t="shared" si="1"/>
        <v>0</v>
      </c>
      <c r="I54" s="16">
        <f t="shared" si="5"/>
        <v>493</v>
      </c>
      <c r="J54" s="22">
        <v>215</v>
      </c>
      <c r="K54" s="22">
        <v>261</v>
      </c>
      <c r="L54" s="22">
        <v>17</v>
      </c>
      <c r="M54" s="22">
        <v>0</v>
      </c>
      <c r="N54" s="16">
        <f t="shared" si="2"/>
        <v>402</v>
      </c>
      <c r="O54" s="22">
        <v>150</v>
      </c>
      <c r="P54" s="22">
        <v>236</v>
      </c>
      <c r="Q54" s="22">
        <v>16</v>
      </c>
      <c r="R54" s="23">
        <v>0</v>
      </c>
      <c r="S54" s="107">
        <v>41807</v>
      </c>
      <c r="T54" s="82" t="s">
        <v>43</v>
      </c>
      <c r="U54" s="16">
        <f t="shared" si="6"/>
        <v>301</v>
      </c>
      <c r="V54" s="22">
        <v>126</v>
      </c>
      <c r="W54" s="22">
        <v>162</v>
      </c>
      <c r="X54" s="22">
        <v>13</v>
      </c>
      <c r="Y54" s="22">
        <v>0</v>
      </c>
      <c r="Z54" s="16">
        <f t="shared" si="3"/>
        <v>290</v>
      </c>
      <c r="AA54" s="24">
        <v>137</v>
      </c>
      <c r="AB54" s="24">
        <v>140</v>
      </c>
      <c r="AC54" s="22">
        <v>13</v>
      </c>
      <c r="AD54" s="23">
        <v>0</v>
      </c>
    </row>
    <row r="55" spans="1:30" ht="15.75" customHeight="1">
      <c r="A55" s="107">
        <v>41872</v>
      </c>
      <c r="B55" s="57" t="s">
        <v>21</v>
      </c>
      <c r="C55" s="32">
        <v>602</v>
      </c>
      <c r="D55" s="16">
        <f t="shared" si="4"/>
        <v>827</v>
      </c>
      <c r="E55" s="16">
        <f>+J55+O55+V54+AA54</f>
        <v>391</v>
      </c>
      <c r="F55" s="16">
        <f>+K55+P55+W54+AB54</f>
        <v>410</v>
      </c>
      <c r="G55" s="16">
        <f>+L55+Q55+X54+AC54</f>
        <v>26</v>
      </c>
      <c r="H55" s="16">
        <f t="shared" si="1"/>
        <v>0</v>
      </c>
      <c r="I55" s="16">
        <f t="shared" si="5"/>
        <v>116</v>
      </c>
      <c r="J55" s="22">
        <v>57</v>
      </c>
      <c r="K55" s="22">
        <v>59</v>
      </c>
      <c r="L55" s="22">
        <v>0</v>
      </c>
      <c r="M55" s="22">
        <v>0</v>
      </c>
      <c r="N55" s="16">
        <f t="shared" si="2"/>
        <v>120</v>
      </c>
      <c r="O55" s="22">
        <v>71</v>
      </c>
      <c r="P55" s="22">
        <v>49</v>
      </c>
      <c r="Q55" s="22">
        <v>0</v>
      </c>
      <c r="R55" s="23">
        <v>0</v>
      </c>
      <c r="S55" s="107">
        <v>41872</v>
      </c>
      <c r="T55" s="82" t="s">
        <v>21</v>
      </c>
      <c r="U55" s="16">
        <f t="shared" si="6"/>
        <v>99</v>
      </c>
      <c r="V55" s="22">
        <v>45</v>
      </c>
      <c r="W55" s="22">
        <v>54</v>
      </c>
      <c r="X55" s="22">
        <v>0</v>
      </c>
      <c r="Y55" s="22">
        <v>0</v>
      </c>
      <c r="Z55" s="16">
        <f t="shared" si="3"/>
        <v>68</v>
      </c>
      <c r="AA55" s="24">
        <v>37</v>
      </c>
      <c r="AB55" s="24">
        <v>31</v>
      </c>
      <c r="AC55" s="22">
        <v>0</v>
      </c>
      <c r="AD55" s="23">
        <v>0</v>
      </c>
    </row>
    <row r="56" spans="1:30" ht="15.75" customHeight="1">
      <c r="A56" s="107">
        <v>41885</v>
      </c>
      <c r="B56" s="57" t="s">
        <v>22</v>
      </c>
      <c r="C56" s="32">
        <v>625</v>
      </c>
      <c r="D56" s="16">
        <f t="shared" si="4"/>
        <v>487</v>
      </c>
      <c r="E56" s="16">
        <f>+J56+O56+V55+AA55</f>
        <v>395</v>
      </c>
      <c r="F56" s="16">
        <f>+K56+P56+W55+AB55</f>
        <v>85</v>
      </c>
      <c r="G56" s="16">
        <f>+L56+Q56+X55+AC55</f>
        <v>7</v>
      </c>
      <c r="H56" s="16">
        <f t="shared" si="1"/>
        <v>0</v>
      </c>
      <c r="I56" s="16">
        <f t="shared" si="5"/>
        <v>188</v>
      </c>
      <c r="J56" s="22">
        <v>181</v>
      </c>
      <c r="K56" s="22">
        <v>0</v>
      </c>
      <c r="L56" s="22">
        <v>7</v>
      </c>
      <c r="M56" s="22">
        <v>0</v>
      </c>
      <c r="N56" s="16">
        <f t="shared" si="2"/>
        <v>132</v>
      </c>
      <c r="O56" s="22">
        <v>132</v>
      </c>
      <c r="P56" s="22">
        <v>0</v>
      </c>
      <c r="Q56" s="22">
        <v>0</v>
      </c>
      <c r="R56" s="23">
        <v>0</v>
      </c>
      <c r="S56" s="107">
        <v>41885</v>
      </c>
      <c r="T56" s="82" t="s">
        <v>22</v>
      </c>
      <c r="U56" s="16">
        <f t="shared" si="6"/>
        <v>152</v>
      </c>
      <c r="V56" s="22">
        <v>152</v>
      </c>
      <c r="W56" s="22">
        <v>0</v>
      </c>
      <c r="X56" s="22">
        <v>0</v>
      </c>
      <c r="Y56" s="22">
        <v>0</v>
      </c>
      <c r="Z56" s="16">
        <f>+AA56+AB56+AC56+AD56</f>
        <v>117</v>
      </c>
      <c r="AA56" s="24">
        <v>117</v>
      </c>
      <c r="AB56" s="24">
        <v>0</v>
      </c>
      <c r="AC56" s="22">
        <v>0</v>
      </c>
      <c r="AD56" s="23">
        <v>0</v>
      </c>
    </row>
    <row r="57" spans="1:30" ht="6.75" customHeight="1" thickBot="1">
      <c r="A57" s="106"/>
      <c r="B57" s="4"/>
      <c r="C57" s="33"/>
      <c r="D57" s="2"/>
      <c r="E57" s="2"/>
      <c r="F57" s="2"/>
      <c r="G57" s="2"/>
      <c r="H57" s="2"/>
      <c r="I57" s="12"/>
      <c r="J57" s="2"/>
      <c r="K57" s="2"/>
      <c r="L57" s="2"/>
      <c r="M57" s="2"/>
      <c r="N57" s="12"/>
      <c r="O57" s="2"/>
      <c r="P57" s="2"/>
      <c r="Q57" s="2"/>
      <c r="R57" s="3"/>
      <c r="S57" s="111"/>
      <c r="T57" s="4"/>
      <c r="U57" s="2"/>
      <c r="V57" s="2"/>
      <c r="W57" s="2"/>
      <c r="X57" s="2"/>
      <c r="Y57" s="2"/>
      <c r="Z57" s="2"/>
      <c r="AA57" s="2"/>
      <c r="AB57" s="4"/>
      <c r="AC57" s="2"/>
      <c r="AD57" s="3"/>
    </row>
    <row r="58" spans="2:30" ht="19.5" thickBot="1">
      <c r="B58" s="1"/>
      <c r="C58" s="1"/>
      <c r="D58" s="1"/>
      <c r="E58" s="1"/>
      <c r="F58" s="1"/>
      <c r="G58" s="1"/>
      <c r="H58" s="1"/>
      <c r="I58" s="13"/>
      <c r="J58" s="1"/>
      <c r="K58" s="1"/>
      <c r="L58" s="1"/>
      <c r="M58" s="1"/>
      <c r="N58" s="13"/>
      <c r="O58" s="1"/>
      <c r="P58" s="1"/>
      <c r="Q58" s="14" t="s">
        <v>52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9:30" ht="32.25" customHeight="1" thickBot="1">
      <c r="S59" s="96" t="s">
        <v>60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8"/>
    </row>
  </sheetData>
  <sheetProtection/>
  <mergeCells count="32">
    <mergeCell ref="A11:R11"/>
    <mergeCell ref="A13:R13"/>
    <mergeCell ref="A14:A16"/>
    <mergeCell ref="S14:S16"/>
    <mergeCell ref="S59:AD59"/>
    <mergeCell ref="Z14:AD14"/>
    <mergeCell ref="U15:U16"/>
    <mergeCell ref="V15:W15"/>
    <mergeCell ref="X15:Y15"/>
    <mergeCell ref="Z15:Z16"/>
    <mergeCell ref="AA15:AB15"/>
    <mergeCell ref="AC15:AD15"/>
    <mergeCell ref="J15:K15"/>
    <mergeCell ref="L15:M15"/>
    <mergeCell ref="N15:N16"/>
    <mergeCell ref="O15:P15"/>
    <mergeCell ref="Q15:R15"/>
    <mergeCell ref="U14:Y14"/>
    <mergeCell ref="B14:B16"/>
    <mergeCell ref="C14:C16"/>
    <mergeCell ref="D14:D16"/>
    <mergeCell ref="E14:H14"/>
    <mergeCell ref="I14:M14"/>
    <mergeCell ref="N14:R14"/>
    <mergeCell ref="E15:F15"/>
    <mergeCell ref="G15:H15"/>
    <mergeCell ref="I15:I16"/>
    <mergeCell ref="B12:R12"/>
    <mergeCell ref="A6:R6"/>
    <mergeCell ref="A7:R7"/>
    <mergeCell ref="A8:R8"/>
    <mergeCell ref="A10:R10"/>
  </mergeCells>
  <printOptions horizontalCentered="1"/>
  <pageMargins left="0" right="0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2022-02-08T16:05:16Z</cp:lastPrinted>
  <dcterms:modified xsi:type="dcterms:W3CDTF">2022-02-08T16:05:50Z</dcterms:modified>
  <cp:category/>
  <cp:version/>
  <cp:contentType/>
  <cp:contentStatus/>
</cp:coreProperties>
</file>