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<sst xmlns="http://schemas.openxmlformats.org/spreadsheetml/2006/main" count="71" uniqueCount="56">
  <si>
    <t>TOTAL DPTO.</t>
  </si>
  <si>
    <t xml:space="preserve">Neiva </t>
  </si>
  <si>
    <t>Aipe</t>
  </si>
  <si>
    <t xml:space="preserve">Algeciras </t>
  </si>
  <si>
    <t xml:space="preserve">Baraya </t>
  </si>
  <si>
    <t>Campoalegre</t>
  </si>
  <si>
    <t>Colombia</t>
  </si>
  <si>
    <t>Hobo</t>
  </si>
  <si>
    <t xml:space="preserve">Iquira </t>
  </si>
  <si>
    <t xml:space="preserve">Palermo </t>
  </si>
  <si>
    <t xml:space="preserve">Rivera </t>
  </si>
  <si>
    <t xml:space="preserve">Tello </t>
  </si>
  <si>
    <t>Teruel</t>
  </si>
  <si>
    <t>Villavieja</t>
  </si>
  <si>
    <t>Yaguará</t>
  </si>
  <si>
    <t>La Argentina</t>
  </si>
  <si>
    <t>La Plata</t>
  </si>
  <si>
    <t xml:space="preserve">Tesalia </t>
  </si>
  <si>
    <t>Altamira</t>
  </si>
  <si>
    <t xml:space="preserve">Garzón </t>
  </si>
  <si>
    <t xml:space="preserve">Gigante </t>
  </si>
  <si>
    <t>Guadalupe</t>
  </si>
  <si>
    <t xml:space="preserve">Pital </t>
  </si>
  <si>
    <t>Suaza</t>
  </si>
  <si>
    <t>Tarqui</t>
  </si>
  <si>
    <t>Acevedo</t>
  </si>
  <si>
    <t>Elías</t>
  </si>
  <si>
    <t>Isnos</t>
  </si>
  <si>
    <t>Oporapa</t>
  </si>
  <si>
    <t>Palestina</t>
  </si>
  <si>
    <t xml:space="preserve">Pitalito </t>
  </si>
  <si>
    <t>Saladoblanco</t>
  </si>
  <si>
    <t>San Agustín</t>
  </si>
  <si>
    <t xml:space="preserve">Timaná </t>
  </si>
  <si>
    <t>Santa María</t>
  </si>
  <si>
    <t>U</t>
  </si>
  <si>
    <t>R</t>
  </si>
  <si>
    <t>TOTALES</t>
  </si>
  <si>
    <t>DECIMO</t>
  </si>
  <si>
    <t>ONCE</t>
  </si>
  <si>
    <t>Agrado</t>
  </si>
  <si>
    <t>Nátaga</t>
  </si>
  <si>
    <t>Paicol</t>
  </si>
  <si>
    <t>TOTAL</t>
  </si>
  <si>
    <t>Oficial</t>
  </si>
  <si>
    <t>No Oficial</t>
  </si>
  <si>
    <t>MUNICIPIOS</t>
  </si>
  <si>
    <r>
      <t xml:space="preserve">TOTAL </t>
    </r>
    <r>
      <rPr>
        <b/>
        <sz val="8"/>
        <rFont val="Arial"/>
        <family val="2"/>
      </rPr>
      <t>MATRICULAS</t>
    </r>
  </si>
  <si>
    <t>POBLACION EN EDAD ESCOLAR       15-16 AÑOS</t>
  </si>
  <si>
    <t>GRADOS, SECTORES, ZONAS Y MUNICIPIOS EN EL DEPARTAMENTO</t>
  </si>
  <si>
    <t>3.  ALUMNOS MATRICULADOS EN EDUCACION MEDIA VOCACIONAL POR INSTITUCIONES Y CENTROS EDUCATIVOS,</t>
  </si>
  <si>
    <t>SISTEMA DE INFORMACION REGIONAL "SIR"</t>
  </si>
  <si>
    <t>GOBERNACION DEL HUILA</t>
  </si>
  <si>
    <t>DEPARTAMENTO ADMINISTRATIVO DE PLANEACION</t>
  </si>
  <si>
    <t>FUENTE: Secretaría de Educación Departamental, Secretarías de Educación Municipal de Neiva y Pitalito, DANE.</t>
  </si>
  <si>
    <t>CODIGO DANE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</si>
</sst>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;;"/>
    <numFmt numFmtId="185" formatCode="0_)"/>
    <numFmt numFmtId="186" formatCode="#,##0;[Red]#,##0"/>
    <numFmt numFmtId="187" formatCode="_ * #,##0_ ;_ * \-#,##0_ ;_ * &quot;-&quot;??_ ;_ @_ "/>
  </numFmts>
  <fonts count="53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84" fontId="5" fillId="0" borderId="0">
      <alignment/>
      <protection locked="0"/>
    </xf>
    <xf numFmtId="184" fontId="6" fillId="0" borderId="0">
      <alignment/>
      <protection locked="0"/>
    </xf>
    <xf numFmtId="184" fontId="7" fillId="0" borderId="0">
      <alignment/>
      <protection locked="0"/>
    </xf>
    <xf numFmtId="184" fontId="8" fillId="0" borderId="0">
      <alignment/>
      <protection locked="0"/>
    </xf>
    <xf numFmtId="184" fontId="9" fillId="0" borderId="0">
      <alignment/>
      <protection locked="0"/>
    </xf>
    <xf numFmtId="184" fontId="9" fillId="0" borderId="0">
      <alignment/>
      <protection locked="0"/>
    </xf>
    <xf numFmtId="184" fontId="10" fillId="0" borderId="0">
      <alignment/>
      <protection locked="0"/>
    </xf>
    <xf numFmtId="0" fontId="43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0">
    <xf numFmtId="37" fontId="0" fillId="0" borderId="0" xfId="0" applyAlignment="1">
      <alignment/>
    </xf>
    <xf numFmtId="37" fontId="1" fillId="33" borderId="10" xfId="0" applyFont="1" applyFill="1" applyBorder="1" applyAlignment="1">
      <alignment/>
    </xf>
    <xf numFmtId="37" fontId="1" fillId="33" borderId="11" xfId="0" applyFont="1" applyFill="1" applyBorder="1" applyAlignment="1">
      <alignment/>
    </xf>
    <xf numFmtId="37" fontId="4" fillId="33" borderId="0" xfId="0" applyFont="1" applyFill="1" applyAlignment="1">
      <alignment/>
    </xf>
    <xf numFmtId="37" fontId="13" fillId="0" borderId="0" xfId="0" applyFont="1" applyAlignment="1">
      <alignment/>
    </xf>
    <xf numFmtId="37" fontId="1" fillId="0" borderId="10" xfId="0" applyFont="1" applyBorder="1" applyAlignment="1" applyProtection="1">
      <alignment horizontal="center"/>
      <protection/>
    </xf>
    <xf numFmtId="186" fontId="1" fillId="33" borderId="10" xfId="0" applyNumberFormat="1" applyFont="1" applyFill="1" applyBorder="1" applyAlignment="1" applyProtection="1">
      <alignment vertical="center"/>
      <protection/>
    </xf>
    <xf numFmtId="186" fontId="1" fillId="33" borderId="10" xfId="0" applyNumberFormat="1" applyFont="1" applyFill="1" applyBorder="1" applyAlignment="1" applyProtection="1">
      <alignment horizontal="right" vertical="center"/>
      <protection/>
    </xf>
    <xf numFmtId="186" fontId="1" fillId="33" borderId="11" xfId="0" applyNumberFormat="1" applyFont="1" applyFill="1" applyBorder="1" applyAlignment="1" applyProtection="1">
      <alignment horizontal="right" vertical="center"/>
      <protection/>
    </xf>
    <xf numFmtId="186" fontId="1" fillId="33" borderId="10" xfId="0" applyNumberFormat="1" applyFont="1" applyFill="1" applyBorder="1" applyAlignment="1">
      <alignment vertical="center"/>
    </xf>
    <xf numFmtId="186" fontId="1" fillId="33" borderId="10" xfId="0" applyNumberFormat="1" applyFont="1" applyFill="1" applyBorder="1" applyAlignment="1">
      <alignment horizontal="right" vertical="center"/>
    </xf>
    <xf numFmtId="186" fontId="1" fillId="33" borderId="11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 applyProtection="1">
      <alignment horizontal="right" vertical="center"/>
      <protection/>
    </xf>
    <xf numFmtId="186" fontId="4" fillId="33" borderId="11" xfId="0" applyNumberFormat="1" applyFont="1" applyFill="1" applyBorder="1" applyAlignment="1" applyProtection="1">
      <alignment horizontal="right" vertical="center"/>
      <protection/>
    </xf>
    <xf numFmtId="186" fontId="4" fillId="33" borderId="10" xfId="0" applyNumberFormat="1" applyFont="1" applyFill="1" applyBorder="1" applyAlignment="1">
      <alignment horizontal="right" vertical="center"/>
    </xf>
    <xf numFmtId="186" fontId="4" fillId="33" borderId="12" xfId="0" applyNumberFormat="1" applyFont="1" applyFill="1" applyBorder="1" applyAlignment="1" applyProtection="1">
      <alignment horizontal="right" vertical="center"/>
      <protection/>
    </xf>
    <xf numFmtId="37" fontId="4" fillId="33" borderId="13" xfId="0" applyFont="1" applyFill="1" applyBorder="1" applyAlignment="1">
      <alignment vertical="center"/>
    </xf>
    <xf numFmtId="37" fontId="4" fillId="33" borderId="14" xfId="0" applyFont="1" applyFill="1" applyBorder="1" applyAlignment="1">
      <alignment vertical="center"/>
    </xf>
    <xf numFmtId="37" fontId="4" fillId="33" borderId="0" xfId="0" applyFont="1" applyFill="1" applyBorder="1" applyAlignment="1">
      <alignment vertical="center"/>
    </xf>
    <xf numFmtId="37" fontId="4" fillId="33" borderId="0" xfId="0" applyFont="1" applyFill="1" applyAlignment="1">
      <alignment vertical="center"/>
    </xf>
    <xf numFmtId="186" fontId="1" fillId="0" borderId="10" xfId="0" applyNumberFormat="1" applyFont="1" applyFill="1" applyBorder="1" applyAlignment="1" applyProtection="1">
      <alignment horizontal="right" vertical="center"/>
      <protection/>
    </xf>
    <xf numFmtId="186" fontId="4" fillId="0" borderId="10" xfId="0" applyNumberFormat="1" applyFont="1" applyFill="1" applyBorder="1" applyAlignment="1" applyProtection="1">
      <alignment horizontal="right" vertical="center"/>
      <protection/>
    </xf>
    <xf numFmtId="186" fontId="4" fillId="0" borderId="11" xfId="0" applyNumberFormat="1" applyFont="1" applyFill="1" applyBorder="1" applyAlignment="1" applyProtection="1">
      <alignment horizontal="right" vertical="center"/>
      <protection/>
    </xf>
    <xf numFmtId="37" fontId="1" fillId="33" borderId="0" xfId="0" applyFont="1" applyFill="1" applyAlignment="1" applyProtection="1">
      <alignment horizontal="center" vertical="center"/>
      <protection/>
    </xf>
    <xf numFmtId="37" fontId="14" fillId="33" borderId="0" xfId="0" applyFont="1" applyFill="1" applyAlignment="1">
      <alignment/>
    </xf>
    <xf numFmtId="37" fontId="15" fillId="0" borderId="0" xfId="0" applyFont="1" applyAlignment="1">
      <alignment/>
    </xf>
    <xf numFmtId="37" fontId="1" fillId="33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>
      <alignment vertical="top"/>
    </xf>
    <xf numFmtId="187" fontId="4" fillId="0" borderId="10" xfId="0" applyNumberFormat="1" applyFont="1" applyFill="1" applyBorder="1" applyAlignment="1">
      <alignment vertical="top"/>
    </xf>
    <xf numFmtId="187" fontId="4" fillId="0" borderId="10" xfId="0" applyNumberFormat="1" applyFont="1" applyBorder="1" applyAlignment="1">
      <alignment vertical="top"/>
    </xf>
    <xf numFmtId="37" fontId="4" fillId="0" borderId="13" xfId="0" applyFont="1" applyBorder="1" applyAlignment="1">
      <alignment vertical="top"/>
    </xf>
    <xf numFmtId="37" fontId="1" fillId="33" borderId="12" xfId="0" applyFont="1" applyFill="1" applyBorder="1" applyAlignment="1">
      <alignment/>
    </xf>
    <xf numFmtId="37" fontId="1" fillId="33" borderId="12" xfId="0" applyFont="1" applyFill="1" applyBorder="1" applyAlignment="1" applyProtection="1">
      <alignment horizontal="left" vertical="center"/>
      <protection/>
    </xf>
    <xf numFmtId="37" fontId="1" fillId="33" borderId="12" xfId="0" applyFont="1" applyFill="1" applyBorder="1" applyAlignment="1">
      <alignment vertical="center"/>
    </xf>
    <xf numFmtId="37" fontId="4" fillId="33" borderId="12" xfId="0" applyFont="1" applyFill="1" applyBorder="1" applyAlignment="1" applyProtection="1">
      <alignment horizontal="left" vertical="center"/>
      <protection/>
    </xf>
    <xf numFmtId="37" fontId="4" fillId="33" borderId="15" xfId="0" applyFont="1" applyFill="1" applyBorder="1" applyAlignment="1">
      <alignment vertical="center"/>
    </xf>
    <xf numFmtId="37" fontId="1" fillId="34" borderId="16" xfId="0" applyFont="1" applyFill="1" applyBorder="1" applyAlignment="1">
      <alignment horizontal="center"/>
    </xf>
    <xf numFmtId="37" fontId="1" fillId="34" borderId="17" xfId="0" applyFont="1" applyFill="1" applyBorder="1" applyAlignment="1">
      <alignment horizontal="center"/>
    </xf>
    <xf numFmtId="37" fontId="1" fillId="34" borderId="18" xfId="0" applyFont="1" applyFill="1" applyBorder="1" applyAlignment="1">
      <alignment horizontal="center"/>
    </xf>
    <xf numFmtId="37" fontId="1" fillId="34" borderId="19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11" xfId="0" applyFont="1" applyFill="1" applyBorder="1" applyAlignment="1">
      <alignment horizontal="center"/>
    </xf>
    <xf numFmtId="37" fontId="1" fillId="34" borderId="20" xfId="0" applyFont="1" applyFill="1" applyBorder="1" applyAlignment="1">
      <alignment horizontal="center"/>
    </xf>
    <xf numFmtId="37" fontId="1" fillId="34" borderId="21" xfId="0" applyFont="1" applyFill="1" applyBorder="1" applyAlignment="1">
      <alignment horizontal="center"/>
    </xf>
    <xf numFmtId="37" fontId="1" fillId="34" borderId="14" xfId="0" applyFont="1" applyFill="1" applyBorder="1" applyAlignment="1">
      <alignment horizontal="center"/>
    </xf>
    <xf numFmtId="37" fontId="1" fillId="34" borderId="16" xfId="0" applyFont="1" applyFill="1" applyBorder="1" applyAlignment="1" applyProtection="1">
      <alignment horizontal="center" vertical="center"/>
      <protection/>
    </xf>
    <xf numFmtId="37" fontId="1" fillId="34" borderId="17" xfId="0" applyFont="1" applyFill="1" applyBorder="1" applyAlignment="1" applyProtection="1">
      <alignment horizontal="center" vertical="center"/>
      <protection/>
    </xf>
    <xf numFmtId="37" fontId="1" fillId="34" borderId="18" xfId="0" applyFont="1" applyFill="1" applyBorder="1" applyAlignment="1" applyProtection="1">
      <alignment horizontal="center" vertical="center"/>
      <protection/>
    </xf>
    <xf numFmtId="37" fontId="1" fillId="34" borderId="20" xfId="0" applyFont="1" applyFill="1" applyBorder="1" applyAlignment="1" applyProtection="1">
      <alignment horizontal="center" vertical="center"/>
      <protection/>
    </xf>
    <xf numFmtId="37" fontId="1" fillId="34" borderId="21" xfId="0" applyFont="1" applyFill="1" applyBorder="1" applyAlignment="1" applyProtection="1">
      <alignment horizontal="center" vertical="center"/>
      <protection/>
    </xf>
    <xf numFmtId="37" fontId="1" fillId="34" borderId="14" xfId="0" applyFont="1" applyFill="1" applyBorder="1" applyAlignment="1" applyProtection="1">
      <alignment horizontal="center" vertical="center"/>
      <protection/>
    </xf>
    <xf numFmtId="1" fontId="1" fillId="34" borderId="22" xfId="0" applyNumberFormat="1" applyFont="1" applyFill="1" applyBorder="1" applyAlignment="1">
      <alignment horizontal="center" vertical="center"/>
    </xf>
    <xf numFmtId="1" fontId="1" fillId="34" borderId="23" xfId="0" applyNumberFormat="1" applyFont="1" applyFill="1" applyBorder="1" applyAlignment="1">
      <alignment horizontal="center" vertical="center"/>
    </xf>
    <xf numFmtId="1" fontId="1" fillId="34" borderId="24" xfId="0" applyNumberFormat="1" applyFont="1" applyFill="1" applyBorder="1" applyAlignment="1">
      <alignment horizontal="center" vertical="center"/>
    </xf>
    <xf numFmtId="37" fontId="1" fillId="35" borderId="16" xfId="0" applyFont="1" applyFill="1" applyBorder="1" applyAlignment="1" applyProtection="1">
      <alignment horizontal="center" vertical="center" wrapText="1"/>
      <protection/>
    </xf>
    <xf numFmtId="37" fontId="1" fillId="35" borderId="25" xfId="0" applyFont="1" applyFill="1" applyBorder="1" applyAlignment="1" applyProtection="1">
      <alignment horizontal="center" vertical="center" wrapText="1"/>
      <protection/>
    </xf>
    <xf numFmtId="0" fontId="11" fillId="35" borderId="25" xfId="0" applyNumberFormat="1" applyFont="1" applyFill="1" applyBorder="1" applyAlignment="1">
      <alignment horizontal="center" vertical="center" wrapText="1"/>
    </xf>
    <xf numFmtId="37" fontId="11" fillId="35" borderId="25" xfId="0" applyFont="1" applyFill="1" applyBorder="1" applyAlignment="1" applyProtection="1">
      <alignment horizontal="center" vertical="center" wrapText="1"/>
      <protection/>
    </xf>
    <xf numFmtId="37" fontId="1" fillId="35" borderId="26" xfId="0" applyFont="1" applyFill="1" applyBorder="1" applyAlignment="1">
      <alignment horizontal="center" vertical="center"/>
    </xf>
    <xf numFmtId="37" fontId="1" fillId="35" borderId="27" xfId="0" applyFont="1" applyFill="1" applyBorder="1" applyAlignment="1">
      <alignment horizontal="center" vertical="center"/>
    </xf>
    <xf numFmtId="37" fontId="1" fillId="35" borderId="28" xfId="0" applyFont="1" applyFill="1" applyBorder="1" applyAlignment="1">
      <alignment horizontal="center" vertical="center"/>
    </xf>
    <xf numFmtId="37" fontId="1" fillId="35" borderId="25" xfId="0" applyFont="1" applyFill="1" applyBorder="1" applyAlignment="1">
      <alignment horizontal="center" vertical="center"/>
    </xf>
    <xf numFmtId="37" fontId="1" fillId="35" borderId="27" xfId="0" applyFont="1" applyFill="1" applyBorder="1" applyAlignment="1" applyProtection="1">
      <alignment horizontal="center" vertical="center"/>
      <protection/>
    </xf>
    <xf numFmtId="37" fontId="1" fillId="35" borderId="28" xfId="0" applyFont="1" applyFill="1" applyBorder="1" applyAlignment="1" applyProtection="1">
      <alignment horizontal="center" vertical="center"/>
      <protection/>
    </xf>
    <xf numFmtId="37" fontId="1" fillId="35" borderId="29" xfId="0" applyFont="1" applyFill="1" applyBorder="1" applyAlignment="1">
      <alignment horizontal="center" vertical="center"/>
    </xf>
    <xf numFmtId="37" fontId="0" fillId="35" borderId="19" xfId="0" applyFill="1" applyBorder="1" applyAlignment="1">
      <alignment horizontal="center" vertical="center" wrapText="1"/>
    </xf>
    <xf numFmtId="37" fontId="0" fillId="35" borderId="12" xfId="0" applyFill="1" applyBorder="1" applyAlignment="1">
      <alignment horizontal="center" vertical="center" wrapText="1"/>
    </xf>
    <xf numFmtId="0" fontId="11" fillId="35" borderId="12" xfId="0" applyNumberFormat="1" applyFont="1" applyFill="1" applyBorder="1" applyAlignment="1">
      <alignment horizontal="center" vertical="center" wrapText="1"/>
    </xf>
    <xf numFmtId="37" fontId="11" fillId="35" borderId="12" xfId="0" applyFont="1" applyFill="1" applyBorder="1" applyAlignment="1" applyProtection="1">
      <alignment horizontal="center" vertical="center" wrapText="1"/>
      <protection/>
    </xf>
    <xf numFmtId="37" fontId="1" fillId="35" borderId="30" xfId="0" applyFont="1" applyFill="1" applyBorder="1" applyAlignment="1" applyProtection="1">
      <alignment horizontal="center" vertical="center"/>
      <protection/>
    </xf>
    <xf numFmtId="37" fontId="1" fillId="35" borderId="31" xfId="0" applyFont="1" applyFill="1" applyBorder="1" applyAlignment="1" applyProtection="1">
      <alignment horizontal="center" vertical="center"/>
      <protection/>
    </xf>
    <xf numFmtId="37" fontId="1" fillId="35" borderId="12" xfId="0" applyFont="1" applyFill="1" applyBorder="1" applyAlignment="1" applyProtection="1">
      <alignment horizontal="center" vertical="center"/>
      <protection/>
    </xf>
    <xf numFmtId="37" fontId="1" fillId="35" borderId="32" xfId="0" applyFont="1" applyFill="1" applyBorder="1" applyAlignment="1" applyProtection="1">
      <alignment horizontal="center" vertical="center"/>
      <protection/>
    </xf>
    <xf numFmtId="37" fontId="0" fillId="35" borderId="20" xfId="0" applyFill="1" applyBorder="1" applyAlignment="1">
      <alignment horizontal="center" vertical="center" wrapText="1"/>
    </xf>
    <xf numFmtId="37" fontId="0" fillId="35" borderId="15" xfId="0" applyFill="1" applyBorder="1" applyAlignment="1">
      <alignment horizontal="center" vertical="center" wrapText="1"/>
    </xf>
    <xf numFmtId="0" fontId="11" fillId="35" borderId="15" xfId="0" applyNumberFormat="1" applyFont="1" applyFill="1" applyBorder="1" applyAlignment="1">
      <alignment horizontal="center" vertical="center" wrapText="1"/>
    </xf>
    <xf numFmtId="37" fontId="11" fillId="35" borderId="15" xfId="0" applyFont="1" applyFill="1" applyBorder="1" applyAlignment="1" applyProtection="1">
      <alignment horizontal="center" vertical="center" wrapText="1"/>
      <protection/>
    </xf>
    <xf numFmtId="1" fontId="1" fillId="35" borderId="33" xfId="0" applyNumberFormat="1" applyFont="1" applyFill="1" applyBorder="1" applyAlignment="1">
      <alignment horizontal="centerContinuous" vertical="center"/>
    </xf>
    <xf numFmtId="1" fontId="1" fillId="35" borderId="34" xfId="0" applyNumberFormat="1" applyFont="1" applyFill="1" applyBorder="1" applyAlignment="1">
      <alignment horizontal="centerContinuous" vertical="center"/>
    </xf>
    <xf numFmtId="37" fontId="1" fillId="35" borderId="13" xfId="0" applyFont="1" applyFill="1" applyBorder="1" applyAlignment="1" applyProtection="1">
      <alignment horizontal="center" vertical="center"/>
      <protection/>
    </xf>
    <xf numFmtId="37" fontId="1" fillId="35" borderId="15" xfId="0" applyFont="1" applyFill="1" applyBorder="1" applyAlignment="1" applyProtection="1">
      <alignment horizontal="center" vertical="center"/>
      <protection/>
    </xf>
    <xf numFmtId="37" fontId="1" fillId="35" borderId="14" xfId="0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>
      <alignment vertical="center"/>
    </xf>
    <xf numFmtId="0" fontId="1" fillId="35" borderId="22" xfId="0" applyNumberFormat="1" applyFont="1" applyFill="1" applyBorder="1" applyAlignment="1">
      <alignment horizontal="left" vertical="center"/>
    </xf>
    <xf numFmtId="0" fontId="1" fillId="35" borderId="23" xfId="0" applyNumberFormat="1" applyFont="1" applyFill="1" applyBorder="1" applyAlignment="1">
      <alignment horizontal="left" vertical="center"/>
    </xf>
    <xf numFmtId="0" fontId="1" fillId="35" borderId="24" xfId="0" applyNumberFormat="1" applyFont="1" applyFill="1" applyBorder="1" applyAlignment="1">
      <alignment horizontal="left" vertical="center"/>
    </xf>
    <xf numFmtId="37" fontId="0" fillId="0" borderId="19" xfId="0" applyBorder="1" applyAlignment="1">
      <alignment/>
    </xf>
    <xf numFmtId="1" fontId="51" fillId="0" borderId="19" xfId="0" applyNumberFormat="1" applyFont="1" applyBorder="1" applyAlignment="1">
      <alignment horizontal="center"/>
    </xf>
    <xf numFmtId="37" fontId="0" fillId="0" borderId="20" xfId="0" applyBorder="1" applyAlignment="1">
      <alignment/>
    </xf>
    <xf numFmtId="1" fontId="52" fillId="0" borderId="19" xfId="0" applyNumberFormat="1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1</xdr:col>
      <xdr:colOff>933450</xdr:colOff>
      <xdr:row>4</xdr:row>
      <xdr:rowOff>76200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685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E64"/>
  <sheetViews>
    <sheetView showGridLines="0" tabSelected="1" view="pageBreakPreview" zoomScaleSheetLayoutView="100" zoomScalePageLayoutView="0" workbookViewId="0" topLeftCell="A1">
      <selection activeCell="A13" sqref="A13:R13"/>
    </sheetView>
  </sheetViews>
  <sheetFormatPr defaultColWidth="9.609375" defaultRowHeight="20.25"/>
  <cols>
    <col min="1" max="1" width="6.76953125" style="0" customWidth="1"/>
    <col min="2" max="2" width="8" style="0" customWidth="1"/>
    <col min="3" max="3" width="6.76953125" style="0" customWidth="1"/>
    <col min="4" max="4" width="6.69140625" style="0" customWidth="1"/>
    <col min="5" max="18" width="4.609375" style="0" customWidth="1"/>
    <col min="19" max="19" width="4.1484375" style="0" customWidth="1"/>
    <col min="20" max="20" width="1.60546875" style="0" customWidth="1"/>
    <col min="21" max="21" width="4.609375" style="0" customWidth="1"/>
    <col min="22" max="22" width="1.60546875" style="0" customWidth="1"/>
    <col min="23" max="23" width="3.609375" style="0" customWidth="1"/>
    <col min="24" max="24" width="1.60546875" style="0" customWidth="1"/>
    <col min="25" max="25" width="4.609375" style="0" customWidth="1"/>
    <col min="26" max="26" width="1.60546875" style="0" customWidth="1"/>
    <col min="27" max="27" width="4.609375" style="0" customWidth="1"/>
    <col min="28" max="28" width="1.60546875" style="0" customWidth="1"/>
    <col min="29" max="29" width="4.609375" style="0" customWidth="1"/>
    <col min="30" max="30" width="1.60546875" style="0" customWidth="1"/>
    <col min="31" max="31" width="4.609375" style="0" customWidth="1"/>
    <col min="32" max="32" width="1.60546875" style="0" customWidth="1"/>
    <col min="33" max="33" width="4.609375" style="0" customWidth="1"/>
    <col min="34" max="34" width="1.60546875" style="0" customWidth="1"/>
    <col min="35" max="35" width="4.609375" style="0" customWidth="1"/>
    <col min="36" max="36" width="1.60546875" style="0" customWidth="1"/>
    <col min="37" max="37" width="4.609375" style="0" customWidth="1"/>
    <col min="38" max="38" width="1.60546875" style="0" customWidth="1"/>
    <col min="39" max="39" width="4.609375" style="0" customWidth="1"/>
    <col min="40" max="40" width="1.60546875" style="0" customWidth="1"/>
    <col min="41" max="41" width="3.609375" style="0" customWidth="1"/>
    <col min="42" max="43" width="1.60546875" style="0" customWidth="1"/>
    <col min="44" max="44" width="9.609375" style="0" customWidth="1"/>
    <col min="45" max="45" width="1.60546875" style="0" customWidth="1"/>
    <col min="46" max="46" width="9.609375" style="0" customWidth="1"/>
    <col min="47" max="47" width="1.60546875" style="0" customWidth="1"/>
    <col min="48" max="48" width="9.609375" style="0" customWidth="1"/>
    <col min="49" max="49" width="1.60546875" style="0" customWidth="1"/>
  </cols>
  <sheetData>
    <row r="5" ht="9.75" customHeight="1" thickBot="1"/>
    <row r="6" spans="1:18" ht="15.75" customHeight="1">
      <c r="A6" s="36" t="s">
        <v>51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</row>
    <row r="7" spans="1:18" ht="15.75" customHeight="1">
      <c r="A7" s="39" t="s">
        <v>52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</row>
    <row r="8" spans="1:18" ht="15.75" customHeight="1" thickBot="1">
      <c r="A8" s="42" t="s">
        <v>53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4"/>
    </row>
    <row r="9" ht="6" customHeight="1" thickBot="1"/>
    <row r="10" spans="1:18" ht="15.75" customHeight="1">
      <c r="A10" s="45" t="s">
        <v>50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7"/>
    </row>
    <row r="11" spans="1:18" ht="15.75" customHeight="1" thickBot="1">
      <c r="A11" s="48" t="s">
        <v>49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pans="2:18" ht="5.25" customHeight="1" thickBo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15.75" customHeight="1" thickBot="1">
      <c r="A13" s="51">
        <v>2013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31" ht="24.75" customHeight="1">
      <c r="A14" s="54" t="s">
        <v>55</v>
      </c>
      <c r="B14" s="55" t="s">
        <v>46</v>
      </c>
      <c r="C14" s="56" t="s">
        <v>48</v>
      </c>
      <c r="D14" s="57" t="s">
        <v>47</v>
      </c>
      <c r="E14" s="58" t="s">
        <v>37</v>
      </c>
      <c r="F14" s="59"/>
      <c r="G14" s="59"/>
      <c r="H14" s="60"/>
      <c r="I14" s="61"/>
      <c r="J14" s="62" t="s">
        <v>38</v>
      </c>
      <c r="K14" s="62"/>
      <c r="L14" s="62"/>
      <c r="M14" s="63"/>
      <c r="N14" s="61"/>
      <c r="O14" s="58" t="s">
        <v>39</v>
      </c>
      <c r="P14" s="59"/>
      <c r="Q14" s="59"/>
      <c r="R14" s="6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7.25" customHeight="1">
      <c r="A15" s="65"/>
      <c r="B15" s="66"/>
      <c r="C15" s="67"/>
      <c r="D15" s="68"/>
      <c r="E15" s="69" t="s">
        <v>44</v>
      </c>
      <c r="F15" s="70"/>
      <c r="G15" s="69" t="s">
        <v>45</v>
      </c>
      <c r="H15" s="70"/>
      <c r="I15" s="71" t="s">
        <v>43</v>
      </c>
      <c r="J15" s="69" t="s">
        <v>44</v>
      </c>
      <c r="K15" s="70"/>
      <c r="L15" s="69" t="s">
        <v>45</v>
      </c>
      <c r="M15" s="70"/>
      <c r="N15" s="71" t="s">
        <v>43</v>
      </c>
      <c r="O15" s="69" t="s">
        <v>44</v>
      </c>
      <c r="P15" s="70"/>
      <c r="Q15" s="69" t="s">
        <v>45</v>
      </c>
      <c r="R15" s="72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6.5" customHeight="1" thickBot="1">
      <c r="A16" s="73"/>
      <c r="B16" s="74"/>
      <c r="C16" s="75"/>
      <c r="D16" s="76"/>
      <c r="E16" s="77" t="s">
        <v>35</v>
      </c>
      <c r="F16" s="78" t="s">
        <v>36</v>
      </c>
      <c r="G16" s="79" t="s">
        <v>35</v>
      </c>
      <c r="H16" s="79" t="s">
        <v>36</v>
      </c>
      <c r="I16" s="80"/>
      <c r="J16" s="79" t="s">
        <v>35</v>
      </c>
      <c r="K16" s="79" t="s">
        <v>36</v>
      </c>
      <c r="L16" s="79" t="s">
        <v>35</v>
      </c>
      <c r="M16" s="79" t="s">
        <v>36</v>
      </c>
      <c r="N16" s="80"/>
      <c r="O16" s="79" t="s">
        <v>35</v>
      </c>
      <c r="P16" s="79" t="s">
        <v>36</v>
      </c>
      <c r="Q16" s="79" t="s">
        <v>35</v>
      </c>
      <c r="R16" s="81" t="s">
        <v>36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6.75" customHeight="1">
      <c r="A17" s="86"/>
      <c r="B17" s="31"/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2.75" customHeight="1">
      <c r="A18" s="87">
        <v>41</v>
      </c>
      <c r="B18" s="32" t="s">
        <v>0</v>
      </c>
      <c r="C18" s="26">
        <f aca="true" t="shared" si="0" ref="C18:H18">SUM(C20:C56)</f>
        <v>46125</v>
      </c>
      <c r="D18" s="6">
        <f t="shared" si="0"/>
        <v>23918</v>
      </c>
      <c r="E18" s="7">
        <f t="shared" si="0"/>
        <v>16141</v>
      </c>
      <c r="F18" s="7">
        <f t="shared" si="0"/>
        <v>5400</v>
      </c>
      <c r="G18" s="7">
        <f t="shared" si="0"/>
        <v>2178</v>
      </c>
      <c r="H18" s="7">
        <f t="shared" si="0"/>
        <v>199</v>
      </c>
      <c r="I18" s="7">
        <f>J18+K18+L18+M18</f>
        <v>13078</v>
      </c>
      <c r="J18" s="7">
        <f aca="true" t="shared" si="1" ref="J18:R18">SUM(J20:J56)</f>
        <v>8847</v>
      </c>
      <c r="K18" s="7">
        <f t="shared" si="1"/>
        <v>3017</v>
      </c>
      <c r="L18" s="7">
        <f t="shared" si="1"/>
        <v>1074</v>
      </c>
      <c r="M18" s="7">
        <f t="shared" si="1"/>
        <v>140</v>
      </c>
      <c r="N18" s="7">
        <f>O18+P18+Q18+R18</f>
        <v>10840</v>
      </c>
      <c r="O18" s="7">
        <f>SUM(O20:O56)</f>
        <v>7294</v>
      </c>
      <c r="P18" s="7">
        <f t="shared" si="1"/>
        <v>2383</v>
      </c>
      <c r="Q18" s="7">
        <f t="shared" si="1"/>
        <v>1104</v>
      </c>
      <c r="R18" s="8">
        <f t="shared" si="1"/>
        <v>59</v>
      </c>
      <c r="S18" s="25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8.25" customHeight="1">
      <c r="A19" s="86"/>
      <c r="B19" s="33"/>
      <c r="C19" s="27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1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2.75" customHeight="1">
      <c r="A20" s="89">
        <v>41001</v>
      </c>
      <c r="B20" s="34" t="s">
        <v>1</v>
      </c>
      <c r="C20" s="28">
        <v>12570</v>
      </c>
      <c r="D20" s="20">
        <f>SUM(E20:H20)</f>
        <v>7913</v>
      </c>
      <c r="E20" s="20">
        <f>+J20+O20</f>
        <v>5888</v>
      </c>
      <c r="F20" s="20">
        <f>+K20+P20</f>
        <v>429</v>
      </c>
      <c r="G20" s="20">
        <f>+L20+Q20</f>
        <v>1596</v>
      </c>
      <c r="H20" s="20">
        <f>+M20+R20</f>
        <v>0</v>
      </c>
      <c r="I20" s="20">
        <f>+J20+K20+L20+M20</f>
        <v>4267</v>
      </c>
      <c r="J20" s="21">
        <v>3248</v>
      </c>
      <c r="K20" s="21">
        <v>252</v>
      </c>
      <c r="L20" s="21">
        <v>767</v>
      </c>
      <c r="M20" s="21">
        <v>0</v>
      </c>
      <c r="N20" s="20">
        <f>+O20+P20+Q20+R20</f>
        <v>3646</v>
      </c>
      <c r="O20" s="21">
        <v>2640</v>
      </c>
      <c r="P20" s="21">
        <v>177</v>
      </c>
      <c r="Q20" s="21">
        <v>829</v>
      </c>
      <c r="R20" s="22">
        <v>0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2.75" customHeight="1">
      <c r="A21" s="89">
        <v>41006</v>
      </c>
      <c r="B21" s="34" t="s">
        <v>25</v>
      </c>
      <c r="C21" s="29">
        <v>1448</v>
      </c>
      <c r="D21" s="7">
        <f aca="true" t="shared" si="2" ref="D21:D56">SUM(E21:H21)</f>
        <v>353</v>
      </c>
      <c r="E21" s="7">
        <f aca="true" t="shared" si="3" ref="E21:H56">+J21+O21</f>
        <v>199</v>
      </c>
      <c r="F21" s="7">
        <f t="shared" si="3"/>
        <v>154</v>
      </c>
      <c r="G21" s="7">
        <f t="shared" si="3"/>
        <v>0</v>
      </c>
      <c r="H21" s="7">
        <f t="shared" si="3"/>
        <v>0</v>
      </c>
      <c r="I21" s="7">
        <f aca="true" t="shared" si="4" ref="I21:I56">+J21+K21+L21+M21</f>
        <v>200</v>
      </c>
      <c r="J21" s="12">
        <v>104</v>
      </c>
      <c r="K21" s="12">
        <v>96</v>
      </c>
      <c r="L21" s="12">
        <v>0</v>
      </c>
      <c r="M21" s="12">
        <v>0</v>
      </c>
      <c r="N21" s="7">
        <f aca="true" t="shared" si="5" ref="N21:N56">+O21+P21+Q21+R21</f>
        <v>153</v>
      </c>
      <c r="O21" s="12">
        <v>95</v>
      </c>
      <c r="P21" s="12">
        <v>58</v>
      </c>
      <c r="Q21" s="12">
        <v>0</v>
      </c>
      <c r="R21" s="13">
        <v>0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2.75" customHeight="1">
      <c r="A22" s="89">
        <v>41013</v>
      </c>
      <c r="B22" s="34" t="s">
        <v>40</v>
      </c>
      <c r="C22" s="29">
        <v>392</v>
      </c>
      <c r="D22" s="7">
        <f t="shared" si="2"/>
        <v>195</v>
      </c>
      <c r="E22" s="7">
        <f t="shared" si="3"/>
        <v>163</v>
      </c>
      <c r="F22" s="7">
        <f t="shared" si="3"/>
        <v>32</v>
      </c>
      <c r="G22" s="7">
        <f t="shared" si="3"/>
        <v>0</v>
      </c>
      <c r="H22" s="7">
        <f t="shared" si="3"/>
        <v>0</v>
      </c>
      <c r="I22" s="7">
        <f t="shared" si="4"/>
        <v>121</v>
      </c>
      <c r="J22" s="12">
        <v>103</v>
      </c>
      <c r="K22" s="12">
        <v>18</v>
      </c>
      <c r="L22" s="12">
        <v>0</v>
      </c>
      <c r="M22" s="12">
        <v>0</v>
      </c>
      <c r="N22" s="7">
        <f t="shared" si="5"/>
        <v>74</v>
      </c>
      <c r="O22" s="12">
        <v>60</v>
      </c>
      <c r="P22" s="12">
        <v>14</v>
      </c>
      <c r="Q22" s="12">
        <v>0</v>
      </c>
      <c r="R22" s="13">
        <v>0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2.75" customHeight="1">
      <c r="A23" s="89">
        <v>41016</v>
      </c>
      <c r="B23" s="34" t="s">
        <v>2</v>
      </c>
      <c r="C23" s="29">
        <v>1033</v>
      </c>
      <c r="D23" s="7">
        <f t="shared" si="2"/>
        <v>346</v>
      </c>
      <c r="E23" s="7">
        <f t="shared" si="3"/>
        <v>244</v>
      </c>
      <c r="F23" s="7">
        <f t="shared" si="3"/>
        <v>102</v>
      </c>
      <c r="G23" s="7">
        <f t="shared" si="3"/>
        <v>0</v>
      </c>
      <c r="H23" s="7">
        <f t="shared" si="3"/>
        <v>0</v>
      </c>
      <c r="I23" s="7">
        <f t="shared" si="4"/>
        <v>192</v>
      </c>
      <c r="J23" s="12">
        <v>135</v>
      </c>
      <c r="K23" s="12">
        <v>57</v>
      </c>
      <c r="L23" s="12">
        <v>0</v>
      </c>
      <c r="M23" s="12">
        <v>0</v>
      </c>
      <c r="N23" s="7">
        <f t="shared" si="5"/>
        <v>154</v>
      </c>
      <c r="O23" s="12">
        <v>109</v>
      </c>
      <c r="P23" s="12">
        <v>45</v>
      </c>
      <c r="Q23" s="12">
        <v>0</v>
      </c>
      <c r="R23" s="13">
        <v>0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2.75" customHeight="1">
      <c r="A24" s="89">
        <v>41020</v>
      </c>
      <c r="B24" s="34" t="s">
        <v>3</v>
      </c>
      <c r="C24" s="29">
        <v>925</v>
      </c>
      <c r="D24" s="7">
        <f t="shared" si="2"/>
        <v>451</v>
      </c>
      <c r="E24" s="7">
        <f t="shared" si="3"/>
        <v>259</v>
      </c>
      <c r="F24" s="7">
        <f t="shared" si="3"/>
        <v>192</v>
      </c>
      <c r="G24" s="7">
        <f t="shared" si="3"/>
        <v>0</v>
      </c>
      <c r="H24" s="7">
        <f t="shared" si="3"/>
        <v>0</v>
      </c>
      <c r="I24" s="7">
        <f t="shared" si="4"/>
        <v>233</v>
      </c>
      <c r="J24" s="12">
        <v>146</v>
      </c>
      <c r="K24" s="12">
        <v>87</v>
      </c>
      <c r="L24" s="12">
        <v>0</v>
      </c>
      <c r="M24" s="12">
        <v>0</v>
      </c>
      <c r="N24" s="7">
        <f t="shared" si="5"/>
        <v>218</v>
      </c>
      <c r="O24" s="12">
        <v>113</v>
      </c>
      <c r="P24" s="12">
        <v>105</v>
      </c>
      <c r="Q24" s="12">
        <v>0</v>
      </c>
      <c r="R24" s="13">
        <v>0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2.75" customHeight="1">
      <c r="A25" s="89">
        <v>41026</v>
      </c>
      <c r="B25" s="34" t="s">
        <v>18</v>
      </c>
      <c r="C25" s="29">
        <v>187</v>
      </c>
      <c r="D25" s="7">
        <f t="shared" si="2"/>
        <v>91</v>
      </c>
      <c r="E25" s="7">
        <f t="shared" si="3"/>
        <v>91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4"/>
        <v>46</v>
      </c>
      <c r="J25" s="12">
        <v>46</v>
      </c>
      <c r="K25" s="12">
        <v>0</v>
      </c>
      <c r="L25" s="12">
        <v>0</v>
      </c>
      <c r="M25" s="12">
        <v>0</v>
      </c>
      <c r="N25" s="7">
        <f t="shared" si="5"/>
        <v>45</v>
      </c>
      <c r="O25" s="12">
        <v>45</v>
      </c>
      <c r="P25" s="12">
        <v>0</v>
      </c>
      <c r="Q25" s="12">
        <v>0</v>
      </c>
      <c r="R25" s="13">
        <v>0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2.75" customHeight="1">
      <c r="A26" s="89">
        <v>41078</v>
      </c>
      <c r="B26" s="34" t="s">
        <v>4</v>
      </c>
      <c r="C26" s="29">
        <v>400</v>
      </c>
      <c r="D26" s="7">
        <f t="shared" si="2"/>
        <v>149</v>
      </c>
      <c r="E26" s="7">
        <f t="shared" si="3"/>
        <v>106</v>
      </c>
      <c r="F26" s="7">
        <f t="shared" si="3"/>
        <v>43</v>
      </c>
      <c r="G26" s="7">
        <f t="shared" si="3"/>
        <v>0</v>
      </c>
      <c r="H26" s="7">
        <f t="shared" si="3"/>
        <v>0</v>
      </c>
      <c r="I26" s="7">
        <f t="shared" si="4"/>
        <v>83</v>
      </c>
      <c r="J26" s="12">
        <v>60</v>
      </c>
      <c r="K26" s="12">
        <v>23</v>
      </c>
      <c r="L26" s="12">
        <v>0</v>
      </c>
      <c r="M26" s="12">
        <v>0</v>
      </c>
      <c r="N26" s="7">
        <f t="shared" si="5"/>
        <v>66</v>
      </c>
      <c r="O26" s="12">
        <v>46</v>
      </c>
      <c r="P26" s="12">
        <v>20</v>
      </c>
      <c r="Q26" s="12">
        <v>0</v>
      </c>
      <c r="R26" s="13">
        <v>0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2.75" customHeight="1">
      <c r="A27" s="89">
        <v>41132</v>
      </c>
      <c r="B27" s="34" t="s">
        <v>5</v>
      </c>
      <c r="C27" s="29">
        <v>1333</v>
      </c>
      <c r="D27" s="7">
        <f t="shared" si="2"/>
        <v>556</v>
      </c>
      <c r="E27" s="7">
        <f t="shared" si="3"/>
        <v>519</v>
      </c>
      <c r="F27" s="7">
        <f t="shared" si="3"/>
        <v>37</v>
      </c>
      <c r="G27" s="7">
        <f t="shared" si="3"/>
        <v>0</v>
      </c>
      <c r="H27" s="7">
        <f t="shared" si="3"/>
        <v>0</v>
      </c>
      <c r="I27" s="7">
        <f t="shared" si="4"/>
        <v>319</v>
      </c>
      <c r="J27" s="12">
        <v>297</v>
      </c>
      <c r="K27" s="12">
        <v>22</v>
      </c>
      <c r="L27" s="12">
        <v>0</v>
      </c>
      <c r="M27" s="12">
        <v>0</v>
      </c>
      <c r="N27" s="7">
        <f t="shared" si="5"/>
        <v>237</v>
      </c>
      <c r="O27" s="12">
        <v>222</v>
      </c>
      <c r="P27" s="12">
        <v>15</v>
      </c>
      <c r="Q27" s="12">
        <v>0</v>
      </c>
      <c r="R27" s="13">
        <v>0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2.75" customHeight="1">
      <c r="A28" s="89">
        <v>41206</v>
      </c>
      <c r="B28" s="34" t="s">
        <v>6</v>
      </c>
      <c r="C28" s="29">
        <v>512</v>
      </c>
      <c r="D28" s="7">
        <f t="shared" si="2"/>
        <v>94</v>
      </c>
      <c r="E28" s="7">
        <f t="shared" si="3"/>
        <v>79</v>
      </c>
      <c r="F28" s="7">
        <f t="shared" si="3"/>
        <v>15</v>
      </c>
      <c r="G28" s="7">
        <f t="shared" si="3"/>
        <v>0</v>
      </c>
      <c r="H28" s="7">
        <f t="shared" si="3"/>
        <v>0</v>
      </c>
      <c r="I28" s="7">
        <f t="shared" si="4"/>
        <v>47</v>
      </c>
      <c r="J28" s="12">
        <v>40</v>
      </c>
      <c r="K28" s="12">
        <v>7</v>
      </c>
      <c r="L28" s="12">
        <v>0</v>
      </c>
      <c r="M28" s="12">
        <v>0</v>
      </c>
      <c r="N28" s="7">
        <f t="shared" si="5"/>
        <v>47</v>
      </c>
      <c r="O28" s="12">
        <v>39</v>
      </c>
      <c r="P28" s="12">
        <v>8</v>
      </c>
      <c r="Q28" s="12">
        <v>0</v>
      </c>
      <c r="R28" s="13">
        <v>0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2.75" customHeight="1">
      <c r="A29" s="89">
        <v>41244</v>
      </c>
      <c r="B29" s="34" t="s">
        <v>26</v>
      </c>
      <c r="C29" s="29">
        <v>167</v>
      </c>
      <c r="D29" s="7">
        <f t="shared" si="2"/>
        <v>83</v>
      </c>
      <c r="E29" s="7">
        <f t="shared" si="3"/>
        <v>83</v>
      </c>
      <c r="F29" s="7">
        <f t="shared" si="3"/>
        <v>0</v>
      </c>
      <c r="G29" s="7">
        <f t="shared" si="3"/>
        <v>0</v>
      </c>
      <c r="H29" s="7">
        <f t="shared" si="3"/>
        <v>0</v>
      </c>
      <c r="I29" s="7">
        <f t="shared" si="4"/>
        <v>40</v>
      </c>
      <c r="J29" s="12">
        <v>40</v>
      </c>
      <c r="K29" s="12">
        <v>0</v>
      </c>
      <c r="L29" s="12">
        <v>0</v>
      </c>
      <c r="M29" s="12">
        <v>0</v>
      </c>
      <c r="N29" s="7">
        <f t="shared" si="5"/>
        <v>43</v>
      </c>
      <c r="O29" s="12">
        <v>43</v>
      </c>
      <c r="P29" s="12">
        <v>0</v>
      </c>
      <c r="Q29" s="12">
        <v>0</v>
      </c>
      <c r="R29" s="13">
        <v>0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2.75" customHeight="1">
      <c r="A30" s="89">
        <v>41298</v>
      </c>
      <c r="B30" s="34" t="s">
        <v>19</v>
      </c>
      <c r="C30" s="29">
        <v>3782</v>
      </c>
      <c r="D30" s="7">
        <f>SUM(E30:H30)</f>
        <v>1624</v>
      </c>
      <c r="E30" s="7">
        <f t="shared" si="3"/>
        <v>971</v>
      </c>
      <c r="F30" s="7">
        <f t="shared" si="3"/>
        <v>450</v>
      </c>
      <c r="G30" s="7">
        <f t="shared" si="3"/>
        <v>203</v>
      </c>
      <c r="H30" s="7">
        <f t="shared" si="3"/>
        <v>0</v>
      </c>
      <c r="I30" s="7">
        <f t="shared" si="4"/>
        <v>891</v>
      </c>
      <c r="J30" s="12">
        <v>522</v>
      </c>
      <c r="K30" s="12">
        <v>255</v>
      </c>
      <c r="L30" s="12">
        <v>114</v>
      </c>
      <c r="M30" s="12">
        <v>0</v>
      </c>
      <c r="N30" s="7">
        <f t="shared" si="5"/>
        <v>733</v>
      </c>
      <c r="O30" s="12">
        <v>449</v>
      </c>
      <c r="P30" s="12">
        <v>195</v>
      </c>
      <c r="Q30" s="12">
        <v>89</v>
      </c>
      <c r="R30" s="13">
        <v>0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2.75" customHeight="1">
      <c r="A31" s="89">
        <v>41306</v>
      </c>
      <c r="B31" s="34" t="s">
        <v>20</v>
      </c>
      <c r="C31" s="29">
        <v>1315</v>
      </c>
      <c r="D31" s="7">
        <f t="shared" si="2"/>
        <v>742</v>
      </c>
      <c r="E31" s="7">
        <f t="shared" si="3"/>
        <v>327</v>
      </c>
      <c r="F31" s="7">
        <f t="shared" si="3"/>
        <v>415</v>
      </c>
      <c r="G31" s="7">
        <f t="shared" si="3"/>
        <v>0</v>
      </c>
      <c r="H31" s="7">
        <f t="shared" si="3"/>
        <v>0</v>
      </c>
      <c r="I31" s="7">
        <f t="shared" si="4"/>
        <v>411</v>
      </c>
      <c r="J31" s="12">
        <v>193</v>
      </c>
      <c r="K31" s="12">
        <v>218</v>
      </c>
      <c r="L31" s="12">
        <v>0</v>
      </c>
      <c r="M31" s="12">
        <v>0</v>
      </c>
      <c r="N31" s="7">
        <f t="shared" si="5"/>
        <v>331</v>
      </c>
      <c r="O31" s="12">
        <v>134</v>
      </c>
      <c r="P31" s="12">
        <v>197</v>
      </c>
      <c r="Q31" s="12">
        <v>0</v>
      </c>
      <c r="R31" s="13">
        <v>0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2.75" customHeight="1">
      <c r="A32" s="89">
        <v>41319</v>
      </c>
      <c r="B32" s="34" t="s">
        <v>21</v>
      </c>
      <c r="C32" s="29">
        <v>880</v>
      </c>
      <c r="D32" s="7">
        <f t="shared" si="2"/>
        <v>393</v>
      </c>
      <c r="E32" s="7">
        <f t="shared" si="3"/>
        <v>255</v>
      </c>
      <c r="F32" s="7">
        <f t="shared" si="3"/>
        <v>138</v>
      </c>
      <c r="G32" s="7">
        <f t="shared" si="3"/>
        <v>0</v>
      </c>
      <c r="H32" s="7">
        <f t="shared" si="3"/>
        <v>0</v>
      </c>
      <c r="I32" s="7">
        <f t="shared" si="4"/>
        <v>233</v>
      </c>
      <c r="J32" s="12">
        <v>158</v>
      </c>
      <c r="K32" s="12">
        <v>75</v>
      </c>
      <c r="L32" s="12">
        <v>0</v>
      </c>
      <c r="M32" s="12">
        <v>0</v>
      </c>
      <c r="N32" s="7">
        <f t="shared" si="5"/>
        <v>160</v>
      </c>
      <c r="O32" s="12">
        <v>97</v>
      </c>
      <c r="P32" s="12">
        <v>63</v>
      </c>
      <c r="Q32" s="12">
        <v>0</v>
      </c>
      <c r="R32" s="13">
        <v>0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2.75" customHeight="1">
      <c r="A33" s="89">
        <v>41349</v>
      </c>
      <c r="B33" s="34" t="s">
        <v>7</v>
      </c>
      <c r="C33" s="29">
        <v>272</v>
      </c>
      <c r="D33" s="7">
        <f t="shared" si="2"/>
        <v>139</v>
      </c>
      <c r="E33" s="7">
        <f t="shared" si="3"/>
        <v>139</v>
      </c>
      <c r="F33" s="7">
        <f t="shared" si="3"/>
        <v>0</v>
      </c>
      <c r="G33" s="7">
        <f t="shared" si="3"/>
        <v>0</v>
      </c>
      <c r="H33" s="7">
        <f t="shared" si="3"/>
        <v>0</v>
      </c>
      <c r="I33" s="7">
        <f t="shared" si="4"/>
        <v>84</v>
      </c>
      <c r="J33" s="12">
        <v>84</v>
      </c>
      <c r="K33" s="12">
        <v>0</v>
      </c>
      <c r="L33" s="12">
        <v>0</v>
      </c>
      <c r="M33" s="12">
        <v>0</v>
      </c>
      <c r="N33" s="7">
        <f t="shared" si="5"/>
        <v>55</v>
      </c>
      <c r="O33" s="12">
        <v>55</v>
      </c>
      <c r="P33" s="12">
        <v>0</v>
      </c>
      <c r="Q33" s="12">
        <v>0</v>
      </c>
      <c r="R33" s="13">
        <v>0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2.75" customHeight="1">
      <c r="A34" s="89">
        <v>41357</v>
      </c>
      <c r="B34" s="34" t="s">
        <v>8</v>
      </c>
      <c r="C34" s="29">
        <v>497</v>
      </c>
      <c r="D34" s="7">
        <f t="shared" si="2"/>
        <v>194</v>
      </c>
      <c r="E34" s="7">
        <f t="shared" si="3"/>
        <v>140</v>
      </c>
      <c r="F34" s="7">
        <f t="shared" si="3"/>
        <v>54</v>
      </c>
      <c r="G34" s="7">
        <f t="shared" si="3"/>
        <v>0</v>
      </c>
      <c r="H34" s="7">
        <f t="shared" si="3"/>
        <v>0</v>
      </c>
      <c r="I34" s="7">
        <f t="shared" si="4"/>
        <v>104</v>
      </c>
      <c r="J34" s="12">
        <v>73</v>
      </c>
      <c r="K34" s="12">
        <v>31</v>
      </c>
      <c r="L34" s="12">
        <v>0</v>
      </c>
      <c r="M34" s="12">
        <v>0</v>
      </c>
      <c r="N34" s="7">
        <f t="shared" si="5"/>
        <v>90</v>
      </c>
      <c r="O34" s="12">
        <v>67</v>
      </c>
      <c r="P34" s="12">
        <v>23</v>
      </c>
      <c r="Q34" s="12">
        <v>0</v>
      </c>
      <c r="R34" s="13">
        <v>0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2.75" customHeight="1">
      <c r="A35" s="89">
        <v>41359</v>
      </c>
      <c r="B35" s="34" t="s">
        <v>27</v>
      </c>
      <c r="C35" s="29">
        <v>1141</v>
      </c>
      <c r="D35" s="7">
        <f t="shared" si="2"/>
        <v>573</v>
      </c>
      <c r="E35" s="7">
        <f t="shared" si="3"/>
        <v>426</v>
      </c>
      <c r="F35" s="7">
        <f t="shared" si="3"/>
        <v>147</v>
      </c>
      <c r="G35" s="7">
        <f t="shared" si="3"/>
        <v>0</v>
      </c>
      <c r="H35" s="7">
        <f t="shared" si="3"/>
        <v>0</v>
      </c>
      <c r="I35" s="7">
        <f t="shared" si="4"/>
        <v>278</v>
      </c>
      <c r="J35" s="12">
        <v>186</v>
      </c>
      <c r="K35" s="12">
        <v>92</v>
      </c>
      <c r="L35" s="12">
        <v>0</v>
      </c>
      <c r="M35" s="12">
        <v>0</v>
      </c>
      <c r="N35" s="7">
        <f t="shared" si="5"/>
        <v>295</v>
      </c>
      <c r="O35" s="12">
        <v>240</v>
      </c>
      <c r="P35" s="12">
        <v>55</v>
      </c>
      <c r="Q35" s="12">
        <v>0</v>
      </c>
      <c r="R35" s="13">
        <v>0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12.75" customHeight="1">
      <c r="A36" s="89">
        <v>41378</v>
      </c>
      <c r="B36" s="34" t="s">
        <v>15</v>
      </c>
      <c r="C36" s="29">
        <v>597</v>
      </c>
      <c r="D36" s="7">
        <f t="shared" si="2"/>
        <v>285</v>
      </c>
      <c r="E36" s="7">
        <f t="shared" si="3"/>
        <v>150</v>
      </c>
      <c r="F36" s="7">
        <f t="shared" si="3"/>
        <v>135</v>
      </c>
      <c r="G36" s="7">
        <f t="shared" si="3"/>
        <v>0</v>
      </c>
      <c r="H36" s="7">
        <f t="shared" si="3"/>
        <v>0</v>
      </c>
      <c r="I36" s="7">
        <f t="shared" si="4"/>
        <v>157</v>
      </c>
      <c r="J36" s="12">
        <v>74</v>
      </c>
      <c r="K36" s="12">
        <v>83</v>
      </c>
      <c r="L36" s="12">
        <v>0</v>
      </c>
      <c r="M36" s="12">
        <v>0</v>
      </c>
      <c r="N36" s="7">
        <f t="shared" si="5"/>
        <v>128</v>
      </c>
      <c r="O36" s="12">
        <v>76</v>
      </c>
      <c r="P36" s="12">
        <v>52</v>
      </c>
      <c r="Q36" s="12">
        <v>0</v>
      </c>
      <c r="R36" s="13">
        <v>0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2.75" customHeight="1">
      <c r="A37" s="89">
        <v>41396</v>
      </c>
      <c r="B37" s="34" t="s">
        <v>16</v>
      </c>
      <c r="C37" s="29">
        <v>2678</v>
      </c>
      <c r="D37" s="7">
        <f t="shared" si="2"/>
        <v>1289</v>
      </c>
      <c r="E37" s="7">
        <f t="shared" si="3"/>
        <v>752</v>
      </c>
      <c r="F37" s="7">
        <f t="shared" si="3"/>
        <v>537</v>
      </c>
      <c r="G37" s="7">
        <f t="shared" si="3"/>
        <v>0</v>
      </c>
      <c r="H37" s="7">
        <f t="shared" si="3"/>
        <v>0</v>
      </c>
      <c r="I37" s="7">
        <f t="shared" si="4"/>
        <v>710</v>
      </c>
      <c r="J37" s="12">
        <v>384</v>
      </c>
      <c r="K37" s="12">
        <v>326</v>
      </c>
      <c r="L37" s="12">
        <v>0</v>
      </c>
      <c r="M37" s="12">
        <v>0</v>
      </c>
      <c r="N37" s="7">
        <f t="shared" si="5"/>
        <v>579</v>
      </c>
      <c r="O37" s="12">
        <v>368</v>
      </c>
      <c r="P37" s="12">
        <v>211</v>
      </c>
      <c r="Q37" s="12">
        <v>0</v>
      </c>
      <c r="R37" s="13">
        <v>0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2.75" customHeight="1">
      <c r="A38" s="89">
        <v>41483</v>
      </c>
      <c r="B38" s="34" t="s">
        <v>41</v>
      </c>
      <c r="C38" s="29">
        <v>289</v>
      </c>
      <c r="D38" s="7">
        <f t="shared" si="2"/>
        <v>204</v>
      </c>
      <c r="E38" s="7">
        <f t="shared" si="3"/>
        <v>161</v>
      </c>
      <c r="F38" s="7">
        <f t="shared" si="3"/>
        <v>43</v>
      </c>
      <c r="G38" s="7">
        <f t="shared" si="3"/>
        <v>0</v>
      </c>
      <c r="H38" s="7">
        <f t="shared" si="3"/>
        <v>0</v>
      </c>
      <c r="I38" s="7">
        <f t="shared" si="4"/>
        <v>99</v>
      </c>
      <c r="J38" s="12">
        <v>79</v>
      </c>
      <c r="K38" s="12">
        <v>20</v>
      </c>
      <c r="L38" s="12">
        <v>0</v>
      </c>
      <c r="M38" s="12">
        <v>0</v>
      </c>
      <c r="N38" s="7">
        <f t="shared" si="5"/>
        <v>105</v>
      </c>
      <c r="O38" s="12">
        <v>82</v>
      </c>
      <c r="P38" s="12">
        <v>23</v>
      </c>
      <c r="Q38" s="12">
        <v>0</v>
      </c>
      <c r="R38" s="13">
        <v>0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12.75" customHeight="1">
      <c r="A39" s="89">
        <v>41503</v>
      </c>
      <c r="B39" s="34" t="s">
        <v>28</v>
      </c>
      <c r="C39" s="29">
        <v>630</v>
      </c>
      <c r="D39" s="7">
        <f t="shared" si="2"/>
        <v>214</v>
      </c>
      <c r="E39" s="7">
        <f t="shared" si="3"/>
        <v>151</v>
      </c>
      <c r="F39" s="7">
        <f t="shared" si="3"/>
        <v>63</v>
      </c>
      <c r="G39" s="7">
        <f t="shared" si="3"/>
        <v>0</v>
      </c>
      <c r="H39" s="7">
        <f t="shared" si="3"/>
        <v>0</v>
      </c>
      <c r="I39" s="7">
        <f t="shared" si="4"/>
        <v>120</v>
      </c>
      <c r="J39" s="12">
        <v>83</v>
      </c>
      <c r="K39" s="12">
        <v>37</v>
      </c>
      <c r="L39" s="12">
        <v>0</v>
      </c>
      <c r="M39" s="12">
        <v>0</v>
      </c>
      <c r="N39" s="7">
        <f t="shared" si="5"/>
        <v>94</v>
      </c>
      <c r="O39" s="12">
        <v>68</v>
      </c>
      <c r="P39" s="12">
        <v>26</v>
      </c>
      <c r="Q39" s="12">
        <v>0</v>
      </c>
      <c r="R39" s="13">
        <v>0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2.75" customHeight="1">
      <c r="A40" s="89">
        <v>41518</v>
      </c>
      <c r="B40" s="34" t="s">
        <v>42</v>
      </c>
      <c r="C40" s="29">
        <v>241</v>
      </c>
      <c r="D40" s="7">
        <f t="shared" si="2"/>
        <v>124</v>
      </c>
      <c r="E40" s="7">
        <f t="shared" si="3"/>
        <v>124</v>
      </c>
      <c r="F40" s="7">
        <f t="shared" si="3"/>
        <v>0</v>
      </c>
      <c r="G40" s="7">
        <f t="shared" si="3"/>
        <v>0</v>
      </c>
      <c r="H40" s="7">
        <f t="shared" si="3"/>
        <v>0</v>
      </c>
      <c r="I40" s="7">
        <f t="shared" si="4"/>
        <v>76</v>
      </c>
      <c r="J40" s="12">
        <v>76</v>
      </c>
      <c r="K40" s="12">
        <v>0</v>
      </c>
      <c r="L40" s="12">
        <v>0</v>
      </c>
      <c r="M40" s="12">
        <v>0</v>
      </c>
      <c r="N40" s="7">
        <f t="shared" si="5"/>
        <v>48</v>
      </c>
      <c r="O40" s="12">
        <v>48</v>
      </c>
      <c r="P40" s="12">
        <v>0</v>
      </c>
      <c r="Q40" s="12">
        <v>0</v>
      </c>
      <c r="R40" s="13">
        <v>0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2.75" customHeight="1">
      <c r="A41" s="89">
        <v>41524</v>
      </c>
      <c r="B41" s="34" t="s">
        <v>9</v>
      </c>
      <c r="C41" s="29">
        <v>1224</v>
      </c>
      <c r="D41" s="7">
        <f t="shared" si="2"/>
        <v>631</v>
      </c>
      <c r="E41" s="7">
        <f t="shared" si="3"/>
        <v>343</v>
      </c>
      <c r="F41" s="7">
        <f t="shared" si="3"/>
        <v>200</v>
      </c>
      <c r="G41" s="7">
        <f t="shared" si="3"/>
        <v>0</v>
      </c>
      <c r="H41" s="7">
        <f t="shared" si="3"/>
        <v>88</v>
      </c>
      <c r="I41" s="7">
        <f t="shared" si="4"/>
        <v>388</v>
      </c>
      <c r="J41" s="12">
        <v>195</v>
      </c>
      <c r="K41" s="12">
        <v>105</v>
      </c>
      <c r="L41" s="12">
        <v>0</v>
      </c>
      <c r="M41" s="12">
        <v>88</v>
      </c>
      <c r="N41" s="7">
        <f t="shared" si="5"/>
        <v>243</v>
      </c>
      <c r="O41" s="12">
        <v>148</v>
      </c>
      <c r="P41" s="12">
        <v>95</v>
      </c>
      <c r="Q41" s="12">
        <v>0</v>
      </c>
      <c r="R41" s="13">
        <v>0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2.75" customHeight="1">
      <c r="A42" s="89">
        <v>41530</v>
      </c>
      <c r="B42" s="34" t="s">
        <v>29</v>
      </c>
      <c r="C42" s="29">
        <v>500</v>
      </c>
      <c r="D42" s="7">
        <f t="shared" si="2"/>
        <v>227</v>
      </c>
      <c r="E42" s="7">
        <f t="shared" si="3"/>
        <v>170</v>
      </c>
      <c r="F42" s="7">
        <f t="shared" si="3"/>
        <v>57</v>
      </c>
      <c r="G42" s="7">
        <f t="shared" si="3"/>
        <v>0</v>
      </c>
      <c r="H42" s="7">
        <f t="shared" si="3"/>
        <v>0</v>
      </c>
      <c r="I42" s="7">
        <f t="shared" si="4"/>
        <v>138</v>
      </c>
      <c r="J42" s="12">
        <v>97</v>
      </c>
      <c r="K42" s="12">
        <v>41</v>
      </c>
      <c r="L42" s="12">
        <v>0</v>
      </c>
      <c r="M42" s="12">
        <v>0</v>
      </c>
      <c r="N42" s="7">
        <f t="shared" si="5"/>
        <v>89</v>
      </c>
      <c r="O42" s="12">
        <v>73</v>
      </c>
      <c r="P42" s="12">
        <v>16</v>
      </c>
      <c r="Q42" s="12">
        <v>0</v>
      </c>
      <c r="R42" s="13">
        <v>0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12.75" customHeight="1">
      <c r="A43" s="89">
        <v>41548</v>
      </c>
      <c r="B43" s="34" t="s">
        <v>22</v>
      </c>
      <c r="C43" s="29">
        <v>564</v>
      </c>
      <c r="D43" s="7">
        <f t="shared" si="2"/>
        <v>267</v>
      </c>
      <c r="E43" s="7">
        <f t="shared" si="3"/>
        <v>137</v>
      </c>
      <c r="F43" s="7">
        <f t="shared" si="3"/>
        <v>100</v>
      </c>
      <c r="G43" s="7">
        <f t="shared" si="3"/>
        <v>30</v>
      </c>
      <c r="H43" s="7">
        <f t="shared" si="3"/>
        <v>0</v>
      </c>
      <c r="I43" s="7">
        <f t="shared" si="4"/>
        <v>140</v>
      </c>
      <c r="J43" s="12">
        <v>69</v>
      </c>
      <c r="K43" s="12">
        <v>57</v>
      </c>
      <c r="L43" s="12">
        <v>14</v>
      </c>
      <c r="M43" s="12">
        <v>0</v>
      </c>
      <c r="N43" s="7">
        <f t="shared" si="5"/>
        <v>127</v>
      </c>
      <c r="O43" s="12">
        <v>68</v>
      </c>
      <c r="P43" s="12">
        <v>43</v>
      </c>
      <c r="Q43" s="12">
        <v>16</v>
      </c>
      <c r="R43" s="13">
        <v>0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2.75" customHeight="1">
      <c r="A44" s="89">
        <v>41551</v>
      </c>
      <c r="B44" s="34" t="s">
        <v>30</v>
      </c>
      <c r="C44" s="29">
        <v>5223</v>
      </c>
      <c r="D44" s="7">
        <f t="shared" si="2"/>
        <v>2843</v>
      </c>
      <c r="E44" s="7">
        <f t="shared" si="3"/>
        <v>1991</v>
      </c>
      <c r="F44" s="7">
        <f t="shared" si="3"/>
        <v>602</v>
      </c>
      <c r="G44" s="7">
        <f t="shared" si="3"/>
        <v>250</v>
      </c>
      <c r="H44" s="7">
        <f t="shared" si="3"/>
        <v>0</v>
      </c>
      <c r="I44" s="7">
        <f>+J44+K44+L44+M44</f>
        <v>1609</v>
      </c>
      <c r="J44" s="12">
        <v>1137</v>
      </c>
      <c r="K44" s="12">
        <v>339</v>
      </c>
      <c r="L44" s="12">
        <v>133</v>
      </c>
      <c r="M44" s="12">
        <v>0</v>
      </c>
      <c r="N44" s="7">
        <f t="shared" si="5"/>
        <v>1234</v>
      </c>
      <c r="O44" s="12">
        <v>854</v>
      </c>
      <c r="P44" s="12">
        <v>263</v>
      </c>
      <c r="Q44" s="12">
        <v>117</v>
      </c>
      <c r="R44" s="13">
        <v>0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2.75" customHeight="1">
      <c r="A45" s="89">
        <v>41615</v>
      </c>
      <c r="B45" s="34" t="s">
        <v>10</v>
      </c>
      <c r="C45" s="29">
        <v>670</v>
      </c>
      <c r="D45" s="7">
        <f t="shared" si="2"/>
        <v>560</v>
      </c>
      <c r="E45" s="7">
        <f t="shared" si="3"/>
        <v>281</v>
      </c>
      <c r="F45" s="7">
        <f t="shared" si="3"/>
        <v>168</v>
      </c>
      <c r="G45" s="7">
        <f t="shared" si="3"/>
        <v>0</v>
      </c>
      <c r="H45" s="7">
        <f t="shared" si="3"/>
        <v>111</v>
      </c>
      <c r="I45" s="7">
        <f>+J45+K45+L45+M45</f>
        <v>299</v>
      </c>
      <c r="J45" s="12">
        <v>157</v>
      </c>
      <c r="K45" s="12">
        <v>90</v>
      </c>
      <c r="L45" s="12">
        <v>0</v>
      </c>
      <c r="M45" s="12">
        <v>52</v>
      </c>
      <c r="N45" s="7">
        <f t="shared" si="5"/>
        <v>261</v>
      </c>
      <c r="O45" s="12">
        <v>124</v>
      </c>
      <c r="P45" s="12">
        <v>78</v>
      </c>
      <c r="Q45" s="12">
        <v>0</v>
      </c>
      <c r="R45" s="13">
        <v>59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2.75" customHeight="1">
      <c r="A46" s="89">
        <v>41660</v>
      </c>
      <c r="B46" s="34" t="s">
        <v>31</v>
      </c>
      <c r="C46" s="29">
        <v>491</v>
      </c>
      <c r="D46" s="7">
        <f t="shared" si="2"/>
        <v>191</v>
      </c>
      <c r="E46" s="7">
        <f t="shared" si="3"/>
        <v>141</v>
      </c>
      <c r="F46" s="7">
        <f t="shared" si="3"/>
        <v>50</v>
      </c>
      <c r="G46" s="7">
        <f t="shared" si="3"/>
        <v>0</v>
      </c>
      <c r="H46" s="7">
        <f t="shared" si="3"/>
        <v>0</v>
      </c>
      <c r="I46" s="7">
        <f>+J46+K46+L46+M46</f>
        <v>94</v>
      </c>
      <c r="J46" s="12">
        <v>62</v>
      </c>
      <c r="K46" s="12">
        <v>32</v>
      </c>
      <c r="L46" s="12">
        <v>0</v>
      </c>
      <c r="M46" s="12">
        <v>0</v>
      </c>
      <c r="N46" s="7">
        <f t="shared" si="5"/>
        <v>97</v>
      </c>
      <c r="O46" s="12">
        <v>79</v>
      </c>
      <c r="P46" s="12">
        <v>18</v>
      </c>
      <c r="Q46" s="12">
        <v>0</v>
      </c>
      <c r="R46" s="13">
        <v>0</v>
      </c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2.75" customHeight="1">
      <c r="A47" s="89">
        <v>41668</v>
      </c>
      <c r="B47" s="34" t="s">
        <v>32</v>
      </c>
      <c r="C47" s="29">
        <v>1362</v>
      </c>
      <c r="D47" s="7">
        <f t="shared" si="2"/>
        <v>716</v>
      </c>
      <c r="E47" s="7">
        <f t="shared" si="3"/>
        <v>436</v>
      </c>
      <c r="F47" s="7">
        <f t="shared" si="3"/>
        <v>232</v>
      </c>
      <c r="G47" s="7">
        <f t="shared" si="3"/>
        <v>48</v>
      </c>
      <c r="H47" s="7">
        <f t="shared" si="3"/>
        <v>0</v>
      </c>
      <c r="I47" s="7">
        <f>+J47+K47+L47+M47</f>
        <v>365</v>
      </c>
      <c r="J47" s="12">
        <v>224</v>
      </c>
      <c r="K47" s="12">
        <v>116</v>
      </c>
      <c r="L47" s="12">
        <v>25</v>
      </c>
      <c r="M47" s="12">
        <v>0</v>
      </c>
      <c r="N47" s="7">
        <f t="shared" si="5"/>
        <v>351</v>
      </c>
      <c r="O47" s="14">
        <v>212</v>
      </c>
      <c r="P47" s="14">
        <v>116</v>
      </c>
      <c r="Q47" s="12">
        <v>23</v>
      </c>
      <c r="R47" s="13">
        <v>0</v>
      </c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2.75" customHeight="1">
      <c r="A48" s="89">
        <v>41676</v>
      </c>
      <c r="B48" s="34" t="s">
        <v>34</v>
      </c>
      <c r="C48" s="29">
        <v>463</v>
      </c>
      <c r="D48" s="7">
        <f t="shared" si="2"/>
        <v>272</v>
      </c>
      <c r="E48" s="7">
        <f t="shared" si="3"/>
        <v>163</v>
      </c>
      <c r="F48" s="7">
        <f t="shared" si="3"/>
        <v>109</v>
      </c>
      <c r="G48" s="7">
        <f t="shared" si="3"/>
        <v>0</v>
      </c>
      <c r="H48" s="7">
        <f t="shared" si="3"/>
        <v>0</v>
      </c>
      <c r="I48" s="7">
        <f t="shared" si="4"/>
        <v>149</v>
      </c>
      <c r="J48" s="12">
        <v>87</v>
      </c>
      <c r="K48" s="12">
        <v>62</v>
      </c>
      <c r="L48" s="12">
        <v>0</v>
      </c>
      <c r="M48" s="12">
        <v>0</v>
      </c>
      <c r="N48" s="7">
        <f t="shared" si="5"/>
        <v>123</v>
      </c>
      <c r="O48" s="12">
        <v>76</v>
      </c>
      <c r="P48" s="12">
        <v>47</v>
      </c>
      <c r="Q48" s="12">
        <v>0</v>
      </c>
      <c r="R48" s="13">
        <v>0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2.75" customHeight="1">
      <c r="A49" s="89">
        <v>41770</v>
      </c>
      <c r="B49" s="34" t="s">
        <v>23</v>
      </c>
      <c r="C49" s="29">
        <v>766</v>
      </c>
      <c r="D49" s="7">
        <f t="shared" si="2"/>
        <v>294</v>
      </c>
      <c r="E49" s="7">
        <f t="shared" si="3"/>
        <v>161</v>
      </c>
      <c r="F49" s="7">
        <f t="shared" si="3"/>
        <v>127</v>
      </c>
      <c r="G49" s="7">
        <f t="shared" si="3"/>
        <v>6</v>
      </c>
      <c r="H49" s="7">
        <f t="shared" si="3"/>
        <v>0</v>
      </c>
      <c r="I49" s="7">
        <f t="shared" si="4"/>
        <v>171</v>
      </c>
      <c r="J49" s="12">
        <v>92</v>
      </c>
      <c r="K49" s="12">
        <v>74</v>
      </c>
      <c r="L49" s="12">
        <v>5</v>
      </c>
      <c r="M49" s="12">
        <v>0</v>
      </c>
      <c r="N49" s="7">
        <f t="shared" si="5"/>
        <v>123</v>
      </c>
      <c r="O49" s="12">
        <v>69</v>
      </c>
      <c r="P49" s="12">
        <v>53</v>
      </c>
      <c r="Q49" s="12">
        <v>1</v>
      </c>
      <c r="R49" s="13">
        <v>0</v>
      </c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2.75" customHeight="1">
      <c r="A50" s="89">
        <v>41791</v>
      </c>
      <c r="B50" s="34" t="s">
        <v>24</v>
      </c>
      <c r="C50" s="29">
        <v>730</v>
      </c>
      <c r="D50" s="7">
        <f t="shared" si="2"/>
        <v>435</v>
      </c>
      <c r="E50" s="7">
        <f t="shared" si="3"/>
        <v>166</v>
      </c>
      <c r="F50" s="7">
        <f t="shared" si="3"/>
        <v>250</v>
      </c>
      <c r="G50" s="7">
        <f t="shared" si="3"/>
        <v>19</v>
      </c>
      <c r="H50" s="7">
        <f t="shared" si="3"/>
        <v>0</v>
      </c>
      <c r="I50" s="7">
        <f t="shared" si="4"/>
        <v>217</v>
      </c>
      <c r="J50" s="12">
        <v>79</v>
      </c>
      <c r="K50" s="12">
        <v>132</v>
      </c>
      <c r="L50" s="12">
        <v>6</v>
      </c>
      <c r="M50" s="12">
        <v>0</v>
      </c>
      <c r="N50" s="7">
        <f t="shared" si="5"/>
        <v>218</v>
      </c>
      <c r="O50" s="12">
        <v>87</v>
      </c>
      <c r="P50" s="12">
        <v>118</v>
      </c>
      <c r="Q50" s="12">
        <v>13</v>
      </c>
      <c r="R50" s="13">
        <v>0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12.75" customHeight="1">
      <c r="A51" s="89">
        <v>41799</v>
      </c>
      <c r="B51" s="34" t="s">
        <v>11</v>
      </c>
      <c r="C51" s="29">
        <v>370</v>
      </c>
      <c r="D51" s="7">
        <f t="shared" si="2"/>
        <v>252</v>
      </c>
      <c r="E51" s="7">
        <f t="shared" si="3"/>
        <v>105</v>
      </c>
      <c r="F51" s="7">
        <f t="shared" si="3"/>
        <v>147</v>
      </c>
      <c r="G51" s="7">
        <f t="shared" si="3"/>
        <v>0</v>
      </c>
      <c r="H51" s="7">
        <f t="shared" si="3"/>
        <v>0</v>
      </c>
      <c r="I51" s="7">
        <f t="shared" si="4"/>
        <v>135</v>
      </c>
      <c r="J51" s="12">
        <v>50</v>
      </c>
      <c r="K51" s="12">
        <v>85</v>
      </c>
      <c r="L51" s="12">
        <v>0</v>
      </c>
      <c r="M51" s="12">
        <v>0</v>
      </c>
      <c r="N51" s="7">
        <f t="shared" si="5"/>
        <v>117</v>
      </c>
      <c r="O51" s="12">
        <v>55</v>
      </c>
      <c r="P51" s="12">
        <v>62</v>
      </c>
      <c r="Q51" s="12">
        <v>0</v>
      </c>
      <c r="R51" s="13">
        <v>0</v>
      </c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12.75" customHeight="1">
      <c r="A52" s="89">
        <v>41801</v>
      </c>
      <c r="B52" s="34" t="s">
        <v>12</v>
      </c>
      <c r="C52" s="29">
        <v>616</v>
      </c>
      <c r="D52" s="7">
        <f t="shared" si="2"/>
        <v>99</v>
      </c>
      <c r="E52" s="7">
        <f t="shared" si="3"/>
        <v>99</v>
      </c>
      <c r="F52" s="7">
        <f t="shared" si="3"/>
        <v>0</v>
      </c>
      <c r="G52" s="7">
        <f t="shared" si="3"/>
        <v>0</v>
      </c>
      <c r="H52" s="7">
        <f t="shared" si="3"/>
        <v>0</v>
      </c>
      <c r="I52" s="7">
        <f t="shared" si="4"/>
        <v>50</v>
      </c>
      <c r="J52" s="15">
        <v>50</v>
      </c>
      <c r="K52" s="15">
        <v>0</v>
      </c>
      <c r="L52" s="12">
        <v>0</v>
      </c>
      <c r="M52" s="12">
        <v>0</v>
      </c>
      <c r="N52" s="7">
        <f t="shared" si="5"/>
        <v>49</v>
      </c>
      <c r="O52" s="15">
        <v>49</v>
      </c>
      <c r="P52" s="15">
        <v>0</v>
      </c>
      <c r="Q52" s="12">
        <v>0</v>
      </c>
      <c r="R52" s="13">
        <v>0</v>
      </c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2.75" customHeight="1">
      <c r="A53" s="89">
        <v>41797</v>
      </c>
      <c r="B53" s="34" t="s">
        <v>17</v>
      </c>
      <c r="C53" s="29">
        <v>344</v>
      </c>
      <c r="D53" s="7">
        <f t="shared" si="2"/>
        <v>287</v>
      </c>
      <c r="E53" s="7">
        <f t="shared" si="3"/>
        <v>213</v>
      </c>
      <c r="F53" s="7">
        <f t="shared" si="3"/>
        <v>74</v>
      </c>
      <c r="G53" s="7">
        <f t="shared" si="3"/>
        <v>0</v>
      </c>
      <c r="H53" s="7">
        <f t="shared" si="3"/>
        <v>0</v>
      </c>
      <c r="I53" s="7">
        <f t="shared" si="4"/>
        <v>174</v>
      </c>
      <c r="J53" s="12">
        <v>133</v>
      </c>
      <c r="K53" s="12">
        <v>41</v>
      </c>
      <c r="L53" s="12">
        <v>0</v>
      </c>
      <c r="M53" s="12">
        <v>0</v>
      </c>
      <c r="N53" s="7">
        <f t="shared" si="5"/>
        <v>113</v>
      </c>
      <c r="O53" s="14">
        <v>80</v>
      </c>
      <c r="P53" s="14">
        <v>33</v>
      </c>
      <c r="Q53" s="12">
        <v>0</v>
      </c>
      <c r="R53" s="13">
        <v>0</v>
      </c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12.75" customHeight="1">
      <c r="A54" s="89">
        <v>41807</v>
      </c>
      <c r="B54" s="34" t="s">
        <v>33</v>
      </c>
      <c r="C54" s="29">
        <v>876</v>
      </c>
      <c r="D54" s="7">
        <f t="shared" si="2"/>
        <v>460</v>
      </c>
      <c r="E54" s="7">
        <f t="shared" si="3"/>
        <v>210</v>
      </c>
      <c r="F54" s="7">
        <f t="shared" si="3"/>
        <v>224</v>
      </c>
      <c r="G54" s="7">
        <f t="shared" si="3"/>
        <v>26</v>
      </c>
      <c r="H54" s="7">
        <f t="shared" si="3"/>
        <v>0</v>
      </c>
      <c r="I54" s="7">
        <f t="shared" si="4"/>
        <v>258</v>
      </c>
      <c r="J54" s="12">
        <v>128</v>
      </c>
      <c r="K54" s="12">
        <v>120</v>
      </c>
      <c r="L54" s="12">
        <v>10</v>
      </c>
      <c r="M54" s="12">
        <v>0</v>
      </c>
      <c r="N54" s="7">
        <f t="shared" si="5"/>
        <v>202</v>
      </c>
      <c r="O54" s="12">
        <v>82</v>
      </c>
      <c r="P54" s="12">
        <v>104</v>
      </c>
      <c r="Q54" s="12">
        <v>16</v>
      </c>
      <c r="R54" s="13">
        <v>0</v>
      </c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ht="12.75" customHeight="1">
      <c r="A55" s="89">
        <v>41872</v>
      </c>
      <c r="B55" s="34" t="s">
        <v>13</v>
      </c>
      <c r="C55" s="29">
        <v>305</v>
      </c>
      <c r="D55" s="7">
        <f t="shared" si="2"/>
        <v>154</v>
      </c>
      <c r="E55" s="7">
        <f t="shared" si="3"/>
        <v>80</v>
      </c>
      <c r="F55" s="7">
        <f t="shared" si="3"/>
        <v>74</v>
      </c>
      <c r="G55" s="7">
        <f t="shared" si="3"/>
        <v>0</v>
      </c>
      <c r="H55" s="7">
        <f t="shared" si="3"/>
        <v>0</v>
      </c>
      <c r="I55" s="7">
        <f t="shared" si="4"/>
        <v>67</v>
      </c>
      <c r="J55" s="12">
        <v>43</v>
      </c>
      <c r="K55" s="12">
        <v>24</v>
      </c>
      <c r="L55" s="12">
        <v>0</v>
      </c>
      <c r="M55" s="12">
        <v>0</v>
      </c>
      <c r="N55" s="7">
        <f t="shared" si="5"/>
        <v>87</v>
      </c>
      <c r="O55" s="12">
        <v>37</v>
      </c>
      <c r="P55" s="12">
        <v>50</v>
      </c>
      <c r="Q55" s="12">
        <v>0</v>
      </c>
      <c r="R55" s="13">
        <v>0</v>
      </c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12.75" customHeight="1">
      <c r="A56" s="89">
        <v>41885</v>
      </c>
      <c r="B56" s="34" t="s">
        <v>14</v>
      </c>
      <c r="C56" s="29">
        <v>332</v>
      </c>
      <c r="D56" s="7">
        <f t="shared" si="2"/>
        <v>218</v>
      </c>
      <c r="E56" s="7">
        <f t="shared" si="3"/>
        <v>218</v>
      </c>
      <c r="F56" s="7">
        <f t="shared" si="3"/>
        <v>0</v>
      </c>
      <c r="G56" s="7">
        <f t="shared" si="3"/>
        <v>0</v>
      </c>
      <c r="H56" s="7">
        <f t="shared" si="3"/>
        <v>0</v>
      </c>
      <c r="I56" s="7">
        <f t="shared" si="4"/>
        <v>113</v>
      </c>
      <c r="J56" s="12">
        <v>113</v>
      </c>
      <c r="K56" s="12">
        <v>0</v>
      </c>
      <c r="L56" s="12">
        <v>0</v>
      </c>
      <c r="M56" s="12">
        <v>0</v>
      </c>
      <c r="N56" s="7">
        <f t="shared" si="5"/>
        <v>105</v>
      </c>
      <c r="O56" s="12">
        <v>105</v>
      </c>
      <c r="P56" s="12">
        <v>0</v>
      </c>
      <c r="Q56" s="12">
        <v>0</v>
      </c>
      <c r="R56" s="13">
        <v>0</v>
      </c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6.75" customHeight="1" thickBot="1">
      <c r="A57" s="88"/>
      <c r="B57" s="35"/>
      <c r="C57" s="30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7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2:31" ht="7.5" customHeight="1" thickBo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24" customHeight="1" thickBot="1">
      <c r="A59" s="83" t="s">
        <v>54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5"/>
      <c r="N59" s="82"/>
      <c r="O59" s="82"/>
      <c r="P59" s="82"/>
      <c r="Q59" s="82"/>
      <c r="R59" s="82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2:31" ht="13.5" customHeight="1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2:31" ht="13.5" customHeight="1">
      <c r="B61" s="3"/>
      <c r="C61" s="3"/>
      <c r="D61" s="3"/>
      <c r="E61" s="3"/>
      <c r="F61" s="3"/>
      <c r="G61" s="3"/>
      <c r="H61" s="3"/>
      <c r="I61" s="24"/>
      <c r="J61" s="3"/>
      <c r="K61" s="3"/>
      <c r="L61" s="3"/>
      <c r="M61" s="3"/>
      <c r="N61" s="3"/>
      <c r="O61" s="3"/>
      <c r="P61" s="3"/>
      <c r="Q61" s="3"/>
      <c r="R61" s="3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2:31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2:31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2:31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</sheetData>
  <sheetProtection/>
  <mergeCells count="20">
    <mergeCell ref="A14:A16"/>
    <mergeCell ref="A59:M59"/>
    <mergeCell ref="A6:R6"/>
    <mergeCell ref="A7:R7"/>
    <mergeCell ref="A8:R8"/>
    <mergeCell ref="A10:R10"/>
    <mergeCell ref="A11:R11"/>
    <mergeCell ref="A13:R13"/>
    <mergeCell ref="Q15:R15"/>
    <mergeCell ref="B14:B16"/>
    <mergeCell ref="C14:C16"/>
    <mergeCell ref="D14:D16"/>
    <mergeCell ref="E14:H14"/>
    <mergeCell ref="J14:M14"/>
    <mergeCell ref="O14:R14"/>
    <mergeCell ref="E15:F15"/>
    <mergeCell ref="G15:H15"/>
    <mergeCell ref="J15:K15"/>
    <mergeCell ref="L15:M15"/>
    <mergeCell ref="O15:P15"/>
  </mergeCells>
  <printOptions horizontalCentered="1"/>
  <pageMargins left="0" right="0" top="0" bottom="0" header="0" footer="0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2022-02-08T16:09:59Z</cp:lastPrinted>
  <dcterms:modified xsi:type="dcterms:W3CDTF">2022-02-08T16:10:28Z</dcterms:modified>
  <cp:category/>
  <cp:version/>
  <cp:contentType/>
  <cp:contentStatus/>
</cp:coreProperties>
</file>